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opet\OneDrive\"/>
    </mc:Choice>
  </mc:AlternateContent>
  <bookViews>
    <workbookView xWindow="0" yWindow="0" windowWidth="28800" windowHeight="13130"/>
  </bookViews>
  <sheets>
    <sheet name="Distance Ironman" sheetId="19" r:id="rId1"/>
    <sheet name="Duathlon Braine 17-04" sheetId="41" r:id="rId2"/>
    <sheet name="Triathlon Bertrix 24-04" sheetId="33" r:id="rId3"/>
    <sheet name="70.3 Aix 01-05 " sheetId="68" r:id="rId4"/>
    <sheet name="Triathlon Tournai 07-05" sheetId="43" r:id="rId5"/>
    <sheet name="Ironmanneke Otan 15-05" sheetId="61" r:id="rId6"/>
    <sheet name="Triathlon Charleroi 16-05" sheetId="51" r:id="rId7"/>
    <sheet name="Triathlon Seneffe 22-05" sheetId="52" r:id="rId8"/>
    <sheet name="Triathlon Eau d'Heure 05-06" sheetId="53" r:id="rId9"/>
    <sheet name="Triathlon Gullegem 12-06" sheetId="54" r:id="rId10"/>
    <sheet name="70.3 Luxembourg 18-06" sheetId="63" r:id="rId11"/>
    <sheet name="Triathlon Sharks 26-06" sheetId="55" r:id="rId12"/>
    <sheet name="Aquathlon Braine 26-06" sheetId="60" r:id="rId13"/>
    <sheet name="Triathlon Eupen 07-08" sheetId="57" r:id="rId14"/>
    <sheet name="Triathlon la Gileppe 14-08" sheetId="56" r:id="rId15"/>
    <sheet name="Triathlon Weiswampach 21-08" sheetId="20" r:id="rId16"/>
    <sheet name="Triathlon Gerardmer 03-09" sheetId="65" r:id="rId17"/>
    <sheet name="Triathlon Chièvres 04-09" sheetId="64" r:id="rId18"/>
    <sheet name="Triathlon Huy 11-09" sheetId="66" r:id="rId19"/>
    <sheet name="Triathlon Opprebais 18-09" sheetId="67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9" l="1"/>
  <c r="F16" i="68"/>
  <c r="F13" i="68"/>
  <c r="F12" i="68"/>
  <c r="F9" i="68"/>
  <c r="F6" i="68"/>
  <c r="F7" i="68"/>
  <c r="F15" i="68"/>
  <c r="F14" i="68"/>
  <c r="F11" i="68"/>
  <c r="F10" i="68"/>
  <c r="F8" i="68"/>
  <c r="F4" i="68"/>
  <c r="G23" i="53"/>
  <c r="I13" i="33"/>
  <c r="G6" i="61" l="1"/>
  <c r="G6" i="67" l="1"/>
  <c r="G7" i="67"/>
  <c r="G8" i="67"/>
  <c r="G9" i="67"/>
  <c r="G4" i="67"/>
  <c r="G7" i="66"/>
  <c r="G6" i="66"/>
  <c r="G4" i="66"/>
  <c r="G13" i="53"/>
  <c r="G7" i="65" l="1"/>
  <c r="G8" i="65"/>
  <c r="G9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6" i="65"/>
  <c r="G4" i="65"/>
  <c r="G9" i="64"/>
  <c r="G8" i="64"/>
  <c r="G7" i="64"/>
  <c r="G6" i="64"/>
  <c r="G4" i="64"/>
  <c r="E11" i="63" l="1"/>
  <c r="E9" i="63"/>
  <c r="E10" i="63"/>
  <c r="E4" i="63"/>
  <c r="E5" i="63"/>
  <c r="E6" i="63"/>
  <c r="E8" i="63"/>
  <c r="E12" i="63"/>
  <c r="E7" i="63"/>
  <c r="G12" i="61" l="1"/>
  <c r="G11" i="61"/>
  <c r="G10" i="61"/>
  <c r="G9" i="61"/>
  <c r="G8" i="61"/>
  <c r="G5" i="61"/>
  <c r="G4" i="61"/>
  <c r="F17" i="19" l="1"/>
  <c r="F16" i="19"/>
  <c r="F12" i="19"/>
  <c r="F13" i="19"/>
  <c r="F15" i="19"/>
  <c r="F10" i="19"/>
  <c r="G30" i="56" l="1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6" i="56"/>
  <c r="G5" i="56"/>
  <c r="G8" i="56"/>
  <c r="G9" i="56"/>
  <c r="G10" i="56"/>
  <c r="G11" i="56"/>
  <c r="G31" i="56"/>
  <c r="G4" i="56"/>
  <c r="G13" i="57"/>
  <c r="G12" i="57"/>
  <c r="G11" i="57"/>
  <c r="G10" i="57"/>
  <c r="G9" i="57"/>
  <c r="G5" i="57"/>
  <c r="G6" i="57"/>
  <c r="G7" i="57"/>
  <c r="G8" i="57"/>
  <c r="G6" i="55"/>
  <c r="G7" i="55"/>
  <c r="G4" i="55"/>
  <c r="G8" i="55"/>
  <c r="G5" i="54"/>
  <c r="G6" i="54"/>
  <c r="G26" i="53"/>
  <c r="G25" i="53"/>
  <c r="G24" i="53"/>
  <c r="G22" i="53"/>
  <c r="G21" i="53"/>
  <c r="G20" i="53"/>
  <c r="G18" i="53"/>
  <c r="G17" i="53"/>
  <c r="G16" i="53"/>
  <c r="G14" i="53"/>
  <c r="G7" i="53"/>
  <c r="G5" i="53"/>
  <c r="G6" i="53"/>
  <c r="G17" i="52" l="1"/>
  <c r="G16" i="52"/>
  <c r="G15" i="52"/>
  <c r="G13" i="52"/>
  <c r="G14" i="52"/>
  <c r="G12" i="52"/>
  <c r="G11" i="52"/>
  <c r="F4" i="51" l="1"/>
  <c r="F5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K6" i="43"/>
  <c r="K5" i="43"/>
  <c r="I16" i="33" l="1"/>
  <c r="I15" i="33"/>
  <c r="I14" i="33"/>
  <c r="I12" i="33"/>
  <c r="I5" i="33"/>
  <c r="I6" i="33"/>
  <c r="I7" i="33"/>
  <c r="I8" i="33"/>
  <c r="G19" i="53" l="1"/>
  <c r="G15" i="53"/>
  <c r="G12" i="53"/>
  <c r="G11" i="53"/>
  <c r="G10" i="53"/>
  <c r="G9" i="53"/>
  <c r="G4" i="53"/>
  <c r="G19" i="52"/>
  <c r="G18" i="52"/>
  <c r="G10" i="52"/>
  <c r="G9" i="52"/>
  <c r="G8" i="52"/>
  <c r="G7" i="52"/>
  <c r="G6" i="52"/>
  <c r="G4" i="52"/>
  <c r="G11" i="20" l="1"/>
  <c r="G4" i="20"/>
  <c r="G6" i="20"/>
  <c r="G7" i="20"/>
  <c r="G8" i="20"/>
  <c r="G9" i="20"/>
  <c r="G10" i="20"/>
  <c r="G12" i="20"/>
  <c r="I9" i="33" l="1"/>
  <c r="I10" i="33"/>
  <c r="I11" i="33"/>
  <c r="I17" i="33"/>
  <c r="I4" i="33"/>
  <c r="F5" i="19" l="1"/>
</calcChain>
</file>

<file path=xl/sharedStrings.xml><?xml version="1.0" encoding="utf-8"?>
<sst xmlns="http://schemas.openxmlformats.org/spreadsheetml/2006/main" count="618" uniqueCount="240">
  <si>
    <t>Points</t>
  </si>
  <si>
    <t>N°</t>
  </si>
  <si>
    <t>Nom</t>
  </si>
  <si>
    <t>Temps</t>
  </si>
  <si>
    <t>Challenge</t>
  </si>
  <si>
    <t>Supercoupe</t>
  </si>
  <si>
    <t>Sprint</t>
  </si>
  <si>
    <t>Jeunes</t>
  </si>
  <si>
    <t>Bouillet Louis</t>
  </si>
  <si>
    <t>Jeunes B</t>
  </si>
  <si>
    <t>Distance olympique</t>
  </si>
  <si>
    <t>Petteau Adrien</t>
  </si>
  <si>
    <t>Seha Matthieu</t>
  </si>
  <si>
    <t>Colson Philippe</t>
  </si>
  <si>
    <t>Challenge (1,1)</t>
  </si>
  <si>
    <t>Triathlon Weiswampach</t>
  </si>
  <si>
    <t>Juniors et Jeunes A</t>
  </si>
  <si>
    <t>Triathlon Bertrix</t>
  </si>
  <si>
    <t>Challenge(0.9)</t>
  </si>
  <si>
    <t>Gruwez Gilles</t>
  </si>
  <si>
    <t>Vandiest Thomas</t>
  </si>
  <si>
    <t>Philippe Olivier</t>
  </si>
  <si>
    <t>Schoonjans Michel</t>
  </si>
  <si>
    <t>Ghomraoui Bilal</t>
  </si>
  <si>
    <t>Scatliffe Danitza</t>
  </si>
  <si>
    <t>CB</t>
  </si>
  <si>
    <t>Challenge (1.1)</t>
  </si>
  <si>
    <t xml:space="preserve">Challenge </t>
  </si>
  <si>
    <t>Verstraeten Joachim</t>
  </si>
  <si>
    <t>Jeunes C</t>
  </si>
  <si>
    <t>PART 43</t>
  </si>
  <si>
    <t>Borbath Damien</t>
  </si>
  <si>
    <t>Baczynskyj Nathan</t>
  </si>
  <si>
    <t>Losseau Thomas</t>
  </si>
  <si>
    <t>Regenberg Verena</t>
  </si>
  <si>
    <t>Ovart Nicolas</t>
  </si>
  <si>
    <t>Patris Xavier</t>
  </si>
  <si>
    <t>Challenge (0.9)</t>
  </si>
  <si>
    <t>Plaza Rodrigue</t>
  </si>
  <si>
    <t>Vervloet Mano</t>
  </si>
  <si>
    <t>PART 62</t>
  </si>
  <si>
    <t>Tulkens Tommaso</t>
  </si>
  <si>
    <t>Duathlon de Braine</t>
  </si>
  <si>
    <t>Juniors</t>
  </si>
  <si>
    <t>Jeunes A</t>
  </si>
  <si>
    <t>Georges Amaury</t>
  </si>
  <si>
    <t>PART 13</t>
  </si>
  <si>
    <t>Ironman France</t>
  </si>
  <si>
    <t>Ironman Frankfurt</t>
  </si>
  <si>
    <t>Mengal</t>
  </si>
  <si>
    <t>Bossicard Pierre</t>
  </si>
  <si>
    <t>Deauclerq</t>
  </si>
  <si>
    <t>Chabot Noé</t>
  </si>
  <si>
    <t>Desmarets Julien</t>
  </si>
  <si>
    <t>Crefcoeur Liévin</t>
  </si>
  <si>
    <t>PART 25</t>
  </si>
  <si>
    <t>Vandepoel</t>
  </si>
  <si>
    <t>Vermeire Diego</t>
  </si>
  <si>
    <t>Chabot Mathis</t>
  </si>
  <si>
    <t>PART 46</t>
  </si>
  <si>
    <t>Deswaef Gabrielle</t>
  </si>
  <si>
    <t>11/F</t>
  </si>
  <si>
    <t>Dalaiden</t>
  </si>
  <si>
    <t>PART 243</t>
  </si>
  <si>
    <t>10%         24</t>
  </si>
  <si>
    <t>Karkan Alexandre</t>
  </si>
  <si>
    <t>Van Dongen Edouard</t>
  </si>
  <si>
    <t>Dollé Mathieu</t>
  </si>
  <si>
    <t>Lombaert Mathieu</t>
  </si>
  <si>
    <t>Haulait Sandrai</t>
  </si>
  <si>
    <t>Van Muysenwinkel Cédric</t>
  </si>
  <si>
    <t>Portugal Fréderico</t>
  </si>
  <si>
    <t>Triathlon de Tournai</t>
  </si>
  <si>
    <t>Equipe</t>
  </si>
  <si>
    <t>Malcorps</t>
  </si>
  <si>
    <t>Dely</t>
  </si>
  <si>
    <t>Hagen Julien</t>
  </si>
  <si>
    <t>Philipsen Jacob</t>
  </si>
  <si>
    <t>Moreau Marie</t>
  </si>
  <si>
    <t>PART 40</t>
  </si>
  <si>
    <t>PART 131</t>
  </si>
  <si>
    <t>10%         13</t>
  </si>
  <si>
    <t>28/D</t>
  </si>
  <si>
    <t>Triathlon Charleroi</t>
  </si>
  <si>
    <t>Guilmot</t>
  </si>
  <si>
    <t>PART 9</t>
  </si>
  <si>
    <t>Museur</t>
  </si>
  <si>
    <t>Van Wassenhove Timothé</t>
  </si>
  <si>
    <t>Henry Augustin</t>
  </si>
  <si>
    <t>Houbart Alexis</t>
  </si>
  <si>
    <t>Houriez Théo</t>
  </si>
  <si>
    <t>PART 22</t>
  </si>
  <si>
    <t>PART 29</t>
  </si>
  <si>
    <t>PART 192</t>
  </si>
  <si>
    <t>Guillaume</t>
  </si>
  <si>
    <t>Mahaut Eliott</t>
  </si>
  <si>
    <t>Houriez Basile</t>
  </si>
  <si>
    <t>Hiler Eleonore</t>
  </si>
  <si>
    <t>Scaron Loic</t>
  </si>
  <si>
    <t>Decleyn</t>
  </si>
  <si>
    <t>Chalmagne Alexandre</t>
  </si>
  <si>
    <t>Heurion Nicolas</t>
  </si>
  <si>
    <t>Cornet Loic</t>
  </si>
  <si>
    <t>Vanderplancke</t>
  </si>
  <si>
    <t>10%         19</t>
  </si>
  <si>
    <t>Pétré Maxime</t>
  </si>
  <si>
    <t>Chabot Colin</t>
  </si>
  <si>
    <t>Remy Sébastien</t>
  </si>
  <si>
    <t>Haulait Sandra</t>
  </si>
  <si>
    <t>Regennberg Verena</t>
  </si>
  <si>
    <t>Goudet Sophie</t>
  </si>
  <si>
    <t>Triathlon Seneffe</t>
  </si>
  <si>
    <t>PART 174</t>
  </si>
  <si>
    <t>Hendrickx</t>
  </si>
  <si>
    <t>10%        17</t>
  </si>
  <si>
    <t>Calle Sébastien</t>
  </si>
  <si>
    <t>Lauwers Aurélien</t>
  </si>
  <si>
    <t>Chiron Emeric</t>
  </si>
  <si>
    <t>Rémy Sébastien</t>
  </si>
  <si>
    <t>Massart Xavier</t>
  </si>
  <si>
    <t>Vandermunter</t>
  </si>
  <si>
    <t>Parein</t>
  </si>
  <si>
    <t>Appel Juilius</t>
  </si>
  <si>
    <t>Van Cappellen</t>
  </si>
  <si>
    <t>Triathlon de l'Eau d'Heure</t>
  </si>
  <si>
    <t>PART 623</t>
  </si>
  <si>
    <t>PART 11</t>
  </si>
  <si>
    <t>PART 28</t>
  </si>
  <si>
    <t>PART 32</t>
  </si>
  <si>
    <t>Krug</t>
  </si>
  <si>
    <t>10%         62</t>
  </si>
  <si>
    <t>Schelkens Philippe</t>
  </si>
  <si>
    <t>Vandenhouwenheele Pascal</t>
  </si>
  <si>
    <t>Rasson Nicolas</t>
  </si>
  <si>
    <t xml:space="preserve">Van Muysenwinkel Cédric </t>
  </si>
  <si>
    <t xml:space="preserve">Jemine Emilie </t>
  </si>
  <si>
    <t xml:space="preserve">Van de Moosdyk Cécile </t>
  </si>
  <si>
    <t>PART 149</t>
  </si>
  <si>
    <t>De Cuyper</t>
  </si>
  <si>
    <t>10%         15</t>
  </si>
  <si>
    <t>Triathlon Gullegem</t>
  </si>
  <si>
    <t>Triathlon Sharks</t>
  </si>
  <si>
    <t>1/4</t>
  </si>
  <si>
    <t>Verstraete</t>
  </si>
  <si>
    <t>PART 163</t>
  </si>
  <si>
    <t>10%         16</t>
  </si>
  <si>
    <t>Portugal Frederico</t>
  </si>
  <si>
    <t xml:space="preserve">Schoonjans Michel </t>
  </si>
  <si>
    <t>Jemine Emilie</t>
  </si>
  <si>
    <t>Aquathlon Braine l'Alleud</t>
  </si>
  <si>
    <t>PART 7</t>
  </si>
  <si>
    <t>PART 15</t>
  </si>
  <si>
    <t>Vandebroek</t>
  </si>
  <si>
    <t>Triathlon Eupen</t>
  </si>
  <si>
    <t>LD</t>
  </si>
  <si>
    <t>Vandendriessche</t>
  </si>
  <si>
    <t>PART 358</t>
  </si>
  <si>
    <t>10%         36</t>
  </si>
  <si>
    <t xml:space="preserve">Gruwez Gilles </t>
  </si>
  <si>
    <t xml:space="preserve">Karkan Alexandre </t>
  </si>
  <si>
    <t>Triathlon de la Gileppe</t>
  </si>
  <si>
    <t>PART 420</t>
  </si>
  <si>
    <t>10%         42</t>
  </si>
  <si>
    <t xml:space="preserve">Philippe Olivier </t>
  </si>
  <si>
    <t xml:space="preserve">Lauwers Aurélien </t>
  </si>
  <si>
    <t xml:space="preserve">Losseau Thomas </t>
  </si>
  <si>
    <t xml:space="preserve">Haulait Sandra </t>
  </si>
  <si>
    <t>Sanders Benjamin</t>
  </si>
  <si>
    <t>Makumba Benjamin</t>
  </si>
  <si>
    <t xml:space="preserve">Dresse Benoit </t>
  </si>
  <si>
    <t xml:space="preserve">Patris Xavier </t>
  </si>
  <si>
    <t>Van Musenwinkel Cédric</t>
  </si>
  <si>
    <t xml:space="preserve">Massart Xavier </t>
  </si>
  <si>
    <t>Frennet Philippe</t>
  </si>
  <si>
    <t>Angellier Philippe</t>
  </si>
  <si>
    <t xml:space="preserve">Vanaubel Nathalie </t>
  </si>
  <si>
    <t>Wiame Jacques</t>
  </si>
  <si>
    <t>Adams Jean-Louis</t>
  </si>
  <si>
    <t>Verboven</t>
  </si>
  <si>
    <t>PART 57</t>
  </si>
  <si>
    <t>Magnien</t>
  </si>
  <si>
    <t>PART 146</t>
  </si>
  <si>
    <t>10%        15</t>
  </si>
  <si>
    <t xml:space="preserve">Ovart Nicolas </t>
  </si>
  <si>
    <t>Kienle</t>
  </si>
  <si>
    <t>PART 2608</t>
  </si>
  <si>
    <t>10%       261</t>
  </si>
  <si>
    <t>Wilmart Xavier</t>
  </si>
  <si>
    <t>Lambert Benoit</t>
  </si>
  <si>
    <t xml:space="preserve">Délépine Simon </t>
  </si>
  <si>
    <t>Dela Valle Nacho</t>
  </si>
  <si>
    <t>Del Corral</t>
  </si>
  <si>
    <t>PART 2407</t>
  </si>
  <si>
    <t>10%       241</t>
  </si>
  <si>
    <t>RCBT(Lambert, Mahieu, Rasson, Ruwet)</t>
  </si>
  <si>
    <t>RCBT (Bouillet, Colson, Ghomraoui, Gruwez, Lauwers, Philippe, Verstraeten)</t>
  </si>
  <si>
    <t>Ironmanneke OTAN</t>
  </si>
  <si>
    <t>Promo</t>
  </si>
  <si>
    <t>PART 188</t>
  </si>
  <si>
    <t>Mahieu Marie</t>
  </si>
  <si>
    <t>Di Mascio Dennis</t>
  </si>
  <si>
    <t>Parmentier Hugues</t>
  </si>
  <si>
    <t>70.3 Luxembourg</t>
  </si>
  <si>
    <t>Stein</t>
  </si>
  <si>
    <t>PART 1643</t>
  </si>
  <si>
    <t>10%        164</t>
  </si>
  <si>
    <t>Triathlon Chièvres</t>
  </si>
  <si>
    <t>Holvoet</t>
  </si>
  <si>
    <t>PART 141</t>
  </si>
  <si>
    <t>10%        14</t>
  </si>
  <si>
    <t>Greffe Pierre</t>
  </si>
  <si>
    <t>Triathlon de Gérardmer</t>
  </si>
  <si>
    <t>XL</t>
  </si>
  <si>
    <t>Boecherer</t>
  </si>
  <si>
    <t>PART 1390</t>
  </si>
  <si>
    <t>10%       139</t>
  </si>
  <si>
    <t>Lair Olivier</t>
  </si>
  <si>
    <t>Délépine Simon</t>
  </si>
  <si>
    <t>Seha Mathieu</t>
  </si>
  <si>
    <t>Vanaubel Nathalie</t>
  </si>
  <si>
    <t>Van De Moosdyk Cécile</t>
  </si>
  <si>
    <t>Fastrez Maxime</t>
  </si>
  <si>
    <t>Triathlon Huy</t>
  </si>
  <si>
    <t>Berlage</t>
  </si>
  <si>
    <t>PART 191</t>
  </si>
  <si>
    <t>10%        19</t>
  </si>
  <si>
    <t>Jonathan Heyrman</t>
  </si>
  <si>
    <t>Sébastien Remy</t>
  </si>
  <si>
    <t>Balty</t>
  </si>
  <si>
    <t>PART 232</t>
  </si>
  <si>
    <t>10%        23</t>
  </si>
  <si>
    <t>Aix-en-Provence</t>
  </si>
  <si>
    <t>10%        211</t>
  </si>
  <si>
    <t>Billard</t>
  </si>
  <si>
    <t>Van Damme Nicolas</t>
  </si>
  <si>
    <t>Ernst Xavier</t>
  </si>
  <si>
    <t>Fioretti Giorgio</t>
  </si>
  <si>
    <t>Challenge Wanaka</t>
  </si>
  <si>
    <t>Dougal</t>
  </si>
  <si>
    <t>10%      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</si>
</sst>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C]General"/>
    <numFmt numFmtId="165" formatCode="[$-40C][h]&quot;:&quot;mm&quot;:&quot;ss"/>
    <numFmt numFmtId="166" formatCode="h:mm:ss;@"/>
    <numFmt numFmtId="167" formatCode="0&quot; &quot;;[Red]&quot;(&quot;0&quot;)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9"/>
      <color rgb="FF00000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rgb="FF33CCCC"/>
      </patternFill>
    </fill>
    <fill>
      <patternFill patternType="solid">
        <fgColor theme="4" tint="0.39997558519241921"/>
        <bgColor rgb="FF00CCCC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4" tint="0.59999389629810485"/>
        <bgColor rgb="FF00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164" fontId="5" fillId="0" borderId="8" xfId="1" applyFont="1" applyBorder="1"/>
    <xf numFmtId="0" fontId="6" fillId="0" borderId="0" xfId="0" applyFont="1"/>
    <xf numFmtId="0" fontId="6" fillId="0" borderId="0" xfId="0" applyFont="1" applyBorder="1" applyAlignment="1">
      <alignment horizontal="center" wrapText="1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/>
    <xf numFmtId="167" fontId="7" fillId="0" borderId="9" xfId="1" applyNumberFormat="1" applyFont="1" applyBorder="1"/>
    <xf numFmtId="164" fontId="5" fillId="0" borderId="8" xfId="1" applyFont="1" applyBorder="1" applyAlignment="1">
      <alignment horizontal="right"/>
    </xf>
    <xf numFmtId="164" fontId="5" fillId="0" borderId="5" xfId="1" applyFont="1" applyBorder="1"/>
    <xf numFmtId="0" fontId="6" fillId="0" borderId="6" xfId="0" applyFont="1" applyBorder="1" applyAlignment="1">
      <alignment horizontal="center" wrapText="1"/>
    </xf>
    <xf numFmtId="164" fontId="5" fillId="0" borderId="6" xfId="1" applyFont="1" applyBorder="1"/>
    <xf numFmtId="166" fontId="6" fillId="0" borderId="6" xfId="0" applyNumberFormat="1" applyFont="1" applyBorder="1" applyAlignment="1">
      <alignment horizontal="center"/>
    </xf>
    <xf numFmtId="166" fontId="6" fillId="0" borderId="6" xfId="0" applyNumberFormat="1" applyFont="1" applyBorder="1"/>
    <xf numFmtId="167" fontId="7" fillId="0" borderId="7" xfId="1" applyNumberFormat="1" applyFont="1" applyBorder="1"/>
    <xf numFmtId="0" fontId="6" fillId="0" borderId="6" xfId="0" applyFont="1" applyBorder="1"/>
    <xf numFmtId="0" fontId="0" fillId="0" borderId="0" xfId="0" applyAlignment="1">
      <alignment horizontal="center"/>
    </xf>
    <xf numFmtId="0" fontId="6" fillId="0" borderId="0" xfId="0" applyFont="1" applyFill="1" applyBorder="1"/>
    <xf numFmtId="164" fontId="5" fillId="0" borderId="1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 wrapText="1"/>
    </xf>
    <xf numFmtId="164" fontId="5" fillId="0" borderId="3" xfId="1" applyFont="1" applyBorder="1"/>
    <xf numFmtId="166" fontId="6" fillId="0" borderId="3" xfId="0" applyNumberFormat="1" applyFont="1" applyBorder="1" applyAlignment="1">
      <alignment horizontal="center"/>
    </xf>
    <xf numFmtId="166" fontId="6" fillId="0" borderId="3" xfId="0" applyNumberFormat="1" applyFont="1" applyBorder="1"/>
    <xf numFmtId="167" fontId="7" fillId="0" borderId="4" xfId="1" applyNumberFormat="1" applyFont="1" applyBorder="1"/>
    <xf numFmtId="0" fontId="6" fillId="0" borderId="0" xfId="0" applyFont="1" applyBorder="1"/>
    <xf numFmtId="164" fontId="5" fillId="0" borderId="0" xfId="1" applyFont="1" applyBorder="1"/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0" fontId="6" fillId="0" borderId="6" xfId="0" applyFont="1" applyFill="1" applyBorder="1"/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left"/>
    </xf>
    <xf numFmtId="164" fontId="3" fillId="2" borderId="2" xfId="1" applyFont="1" applyFill="1" applyBorder="1" applyAlignment="1">
      <alignment horizontal="left"/>
    </xf>
    <xf numFmtId="165" fontId="3" fillId="2" borderId="2" xfId="1" applyNumberFormat="1" applyFont="1" applyFill="1" applyBorder="1" applyAlignment="1">
      <alignment horizontal="center"/>
    </xf>
    <xf numFmtId="164" fontId="4" fillId="3" borderId="3" xfId="1" applyFont="1" applyFill="1" applyBorder="1" applyAlignment="1">
      <alignment horizontal="center" wrapText="1"/>
    </xf>
    <xf numFmtId="0" fontId="0" fillId="3" borderId="3" xfId="0" applyFill="1" applyBorder="1"/>
    <xf numFmtId="164" fontId="3" fillId="3" borderId="4" xfId="1" applyFont="1" applyFill="1" applyBorder="1"/>
    <xf numFmtId="164" fontId="3" fillId="2" borderId="5" xfId="1" applyFont="1" applyFill="1" applyBorder="1"/>
    <xf numFmtId="164" fontId="3" fillId="2" borderId="6" xfId="1" applyFont="1" applyFill="1" applyBorder="1"/>
    <xf numFmtId="165" fontId="3" fillId="2" borderId="6" xfId="1" applyNumberFormat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0" fillId="3" borderId="6" xfId="0" applyFill="1" applyBorder="1"/>
    <xf numFmtId="164" fontId="3" fillId="3" borderId="7" xfId="1" applyFont="1" applyFill="1" applyBorder="1"/>
    <xf numFmtId="164" fontId="3" fillId="2" borderId="2" xfId="1" applyFont="1" applyFill="1" applyBorder="1" applyAlignment="1">
      <alignment horizontal="center"/>
    </xf>
    <xf numFmtId="164" fontId="3" fillId="4" borderId="6" xfId="1" applyFont="1" applyFill="1" applyBorder="1"/>
    <xf numFmtId="165" fontId="3" fillId="4" borderId="2" xfId="1" applyNumberFormat="1" applyFont="1" applyFill="1" applyBorder="1" applyAlignment="1">
      <alignment horizontal="center"/>
    </xf>
    <xf numFmtId="164" fontId="4" fillId="5" borderId="3" xfId="1" applyFont="1" applyFill="1" applyBorder="1" applyAlignment="1">
      <alignment horizontal="center" wrapText="1"/>
    </xf>
    <xf numFmtId="0" fontId="0" fillId="5" borderId="3" xfId="0" applyFill="1" applyBorder="1"/>
    <xf numFmtId="164" fontId="3" fillId="5" borderId="4" xfId="1" applyFont="1" applyFill="1" applyBorder="1"/>
    <xf numFmtId="164" fontId="3" fillId="4" borderId="5" xfId="1" applyFont="1" applyFill="1" applyBorder="1"/>
    <xf numFmtId="165" fontId="3" fillId="4" borderId="6" xfId="1" applyNumberFormat="1" applyFont="1" applyFill="1" applyBorder="1" applyAlignment="1">
      <alignment horizontal="center"/>
    </xf>
    <xf numFmtId="164" fontId="3" fillId="4" borderId="6" xfId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0" fillId="5" borderId="6" xfId="0" applyFill="1" applyBorder="1"/>
    <xf numFmtId="164" fontId="3" fillId="5" borderId="7" xfId="1" applyFont="1" applyFill="1" applyBorder="1"/>
    <xf numFmtId="164" fontId="3" fillId="4" borderId="2" xfId="1" applyFont="1" applyFill="1" applyBorder="1" applyAlignment="1">
      <alignment horizontal="left"/>
    </xf>
    <xf numFmtId="0" fontId="6" fillId="0" borderId="5" xfId="0" applyFont="1" applyBorder="1" applyAlignment="1">
      <alignment horizontal="right"/>
    </xf>
    <xf numFmtId="164" fontId="5" fillId="0" borderId="5" xfId="1" applyFont="1" applyBorder="1" applyAlignment="1">
      <alignment horizontal="right"/>
    </xf>
    <xf numFmtId="0" fontId="0" fillId="0" borderId="0" xfId="0" applyAlignment="1">
      <alignment horizontal="center" vertical="center"/>
    </xf>
    <xf numFmtId="164" fontId="3" fillId="2" borderId="2" xfId="1" quotePrefix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vertical="top" wrapText="1"/>
    </xf>
    <xf numFmtId="164" fontId="2" fillId="4" borderId="1" xfId="1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44B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topLeftCell="A9" zoomScaleNormal="100" workbookViewId="0">
      <selection activeCell="D24" sqref="D24"/>
    </sheetView>
  </sheetViews>
  <sheetFormatPr baseColWidth="10" defaultRowHeight="14.5" x14ac:dyDescent="0.35"/>
  <cols>
    <col min="3" max="3" width="60.453125" customWidth="1"/>
    <col min="6" max="6" width="13.54296875" customWidth="1"/>
  </cols>
  <sheetData>
    <row r="1" spans="2:6" ht="15.5" x14ac:dyDescent="0.35">
      <c r="B1" s="61" t="s">
        <v>47</v>
      </c>
      <c r="C1" s="61"/>
      <c r="D1" s="34" t="s">
        <v>192</v>
      </c>
      <c r="E1" s="35"/>
      <c r="F1" s="36" t="s">
        <v>0</v>
      </c>
    </row>
    <row r="2" spans="2:6" x14ac:dyDescent="0.35">
      <c r="B2" s="37" t="s">
        <v>1</v>
      </c>
      <c r="C2" s="38" t="s">
        <v>2</v>
      </c>
      <c r="D2" s="41" t="s">
        <v>3</v>
      </c>
      <c r="E2" s="42"/>
      <c r="F2" s="43" t="s">
        <v>14</v>
      </c>
    </row>
    <row r="3" spans="2:6" x14ac:dyDescent="0.35">
      <c r="B3" s="1">
        <v>1</v>
      </c>
      <c r="C3" s="2" t="s">
        <v>191</v>
      </c>
      <c r="D3" s="4">
        <v>0.35416666666666669</v>
      </c>
      <c r="E3" s="5"/>
      <c r="F3" s="6"/>
    </row>
    <row r="4" spans="2:6" x14ac:dyDescent="0.35">
      <c r="B4" s="1" t="s">
        <v>193</v>
      </c>
      <c r="C4" s="2"/>
      <c r="D4" s="4">
        <v>0.42722222222222223</v>
      </c>
      <c r="E4" s="5"/>
      <c r="F4" s="6"/>
    </row>
    <row r="5" spans="2:6" x14ac:dyDescent="0.35">
      <c r="B5" s="8">
        <v>426</v>
      </c>
      <c r="C5" s="14" t="s">
        <v>189</v>
      </c>
      <c r="D5" s="11">
        <v>0.44524305555555554</v>
      </c>
      <c r="E5" s="12"/>
      <c r="F5" s="13">
        <f>D4/D5*1100</f>
        <v>1055.4784371831865</v>
      </c>
    </row>
    <row r="7" spans="2:6" ht="15.5" x14ac:dyDescent="0.35">
      <c r="B7" s="61" t="s">
        <v>48</v>
      </c>
      <c r="C7" s="61"/>
      <c r="D7" s="34" t="s">
        <v>185</v>
      </c>
      <c r="E7" s="35"/>
      <c r="F7" s="36" t="s">
        <v>0</v>
      </c>
    </row>
    <row r="8" spans="2:6" x14ac:dyDescent="0.35">
      <c r="B8" s="37" t="s">
        <v>1</v>
      </c>
      <c r="C8" s="38" t="s">
        <v>2</v>
      </c>
      <c r="D8" s="41" t="s">
        <v>3</v>
      </c>
      <c r="E8" s="42"/>
      <c r="F8" s="43" t="s">
        <v>14</v>
      </c>
    </row>
    <row r="9" spans="2:6" x14ac:dyDescent="0.35">
      <c r="B9" s="1">
        <v>1</v>
      </c>
      <c r="C9" s="2" t="s">
        <v>184</v>
      </c>
      <c r="D9" s="4">
        <v>0.32827546296296295</v>
      </c>
      <c r="E9" s="5"/>
      <c r="F9" s="6"/>
    </row>
    <row r="10" spans="2:6" x14ac:dyDescent="0.35">
      <c r="B10" s="1">
        <v>156</v>
      </c>
      <c r="C10" s="2" t="s">
        <v>115</v>
      </c>
      <c r="D10" s="4">
        <v>0.39400462962962962</v>
      </c>
      <c r="E10" s="5"/>
      <c r="F10" s="6">
        <f>$D$11/D10*1100</f>
        <v>1130.2773045061981</v>
      </c>
    </row>
    <row r="11" spans="2:6" x14ac:dyDescent="0.35">
      <c r="B11" s="1" t="s">
        <v>186</v>
      </c>
      <c r="C11" s="2"/>
      <c r="D11" s="4">
        <v>0.40484953703703702</v>
      </c>
      <c r="E11" s="5"/>
      <c r="F11" s="6"/>
    </row>
    <row r="12" spans="2:6" x14ac:dyDescent="0.35">
      <c r="B12" s="1">
        <v>474</v>
      </c>
      <c r="C12" s="2" t="s">
        <v>12</v>
      </c>
      <c r="D12" s="4">
        <v>0.41800925925925925</v>
      </c>
      <c r="E12" s="5"/>
      <c r="F12" s="6">
        <f>$D$11/D12*1100</f>
        <v>1065.3699191494075</v>
      </c>
    </row>
    <row r="13" spans="2:6" x14ac:dyDescent="0.35">
      <c r="B13" s="1">
        <v>919</v>
      </c>
      <c r="C13" s="2" t="s">
        <v>11</v>
      </c>
      <c r="D13" s="4">
        <v>0.44699074074074074</v>
      </c>
      <c r="E13" s="5"/>
      <c r="F13" s="6">
        <f>$D$11/D13*1100</f>
        <v>996.29466597617807</v>
      </c>
    </row>
    <row r="14" spans="2:6" x14ac:dyDescent="0.35">
      <c r="B14" s="1">
        <v>1412</v>
      </c>
      <c r="C14" s="2" t="s">
        <v>190</v>
      </c>
      <c r="D14" s="4">
        <v>0.47875000000000001</v>
      </c>
      <c r="E14" s="5"/>
      <c r="F14" s="6"/>
    </row>
    <row r="15" spans="2:6" x14ac:dyDescent="0.35">
      <c r="B15" s="1">
        <v>1567</v>
      </c>
      <c r="C15" s="2" t="s">
        <v>132</v>
      </c>
      <c r="D15" s="4">
        <v>0.48197916666666668</v>
      </c>
      <c r="E15" s="5"/>
      <c r="F15" s="6">
        <f>$D$11/D15*1100</f>
        <v>923.97041519583115</v>
      </c>
    </row>
    <row r="16" spans="2:6" x14ac:dyDescent="0.35">
      <c r="B16" s="1">
        <v>1806</v>
      </c>
      <c r="C16" s="2" t="s">
        <v>187</v>
      </c>
      <c r="D16" s="4">
        <v>0.49820601851851848</v>
      </c>
      <c r="E16" s="5"/>
      <c r="F16" s="6">
        <f>$D$11/D16*1100</f>
        <v>893.87617609478457</v>
      </c>
    </row>
    <row r="17" spans="2:6" x14ac:dyDescent="0.35">
      <c r="B17" s="8">
        <v>2134</v>
      </c>
      <c r="C17" s="14" t="s">
        <v>188</v>
      </c>
      <c r="D17" s="11">
        <v>0.52666666666666673</v>
      </c>
      <c r="E17" s="12"/>
      <c r="F17" s="13">
        <f>$D$11/D17*1100</f>
        <v>845.57181786216586</v>
      </c>
    </row>
    <row r="19" spans="2:6" ht="15.5" x14ac:dyDescent="0.35">
      <c r="B19" s="61" t="s">
        <v>237</v>
      </c>
      <c r="C19" s="61"/>
      <c r="D19" s="34" t="s">
        <v>80</v>
      </c>
      <c r="E19" s="35"/>
      <c r="F19" s="36" t="s">
        <v>0</v>
      </c>
    </row>
    <row r="20" spans="2:6" x14ac:dyDescent="0.35">
      <c r="B20" s="37" t="s">
        <v>1</v>
      </c>
      <c r="C20" s="38" t="s">
        <v>2</v>
      </c>
      <c r="D20" s="41" t="s">
        <v>3</v>
      </c>
      <c r="E20" s="42"/>
      <c r="F20" s="43" t="s">
        <v>14</v>
      </c>
    </row>
    <row r="21" spans="2:6" x14ac:dyDescent="0.35">
      <c r="B21" s="1">
        <v>1</v>
      </c>
      <c r="C21" s="2" t="s">
        <v>238</v>
      </c>
      <c r="D21" s="4">
        <v>0.35547453703703707</v>
      </c>
      <c r="E21" s="5"/>
      <c r="F21" s="6"/>
    </row>
    <row r="22" spans="2:6" x14ac:dyDescent="0.35">
      <c r="B22" s="1" t="s">
        <v>239</v>
      </c>
      <c r="C22" s="2"/>
      <c r="D22" s="4">
        <v>0.42378472222222219</v>
      </c>
      <c r="E22" s="5"/>
      <c r="F22" s="6"/>
    </row>
    <row r="23" spans="2:6" x14ac:dyDescent="0.35">
      <c r="B23" s="8">
        <v>71</v>
      </c>
      <c r="C23" s="14" t="s">
        <v>119</v>
      </c>
      <c r="D23" s="11">
        <v>0.53208333333333335</v>
      </c>
      <c r="E23" s="12"/>
      <c r="F23" s="13">
        <f>D22/D23*1100</f>
        <v>876.10937092143035</v>
      </c>
    </row>
  </sheetData>
  <mergeCells count="3">
    <mergeCell ref="B1:C1"/>
    <mergeCell ref="B7:C7"/>
    <mergeCell ref="B19:C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5" sqref="D15"/>
    </sheetView>
  </sheetViews>
  <sheetFormatPr baseColWidth="10" defaultRowHeight="14.5" x14ac:dyDescent="0.35"/>
  <cols>
    <col min="1" max="1" width="15.453125" customWidth="1"/>
    <col min="3" max="3" width="46.453125" customWidth="1"/>
    <col min="7" max="7" width="13.81640625" bestFit="1" customWidth="1"/>
  </cols>
  <sheetData>
    <row r="1" spans="1:7" ht="15.5" x14ac:dyDescent="0.35">
      <c r="A1" s="59" t="s">
        <v>5</v>
      </c>
      <c r="B1" s="61" t="s">
        <v>140</v>
      </c>
      <c r="C1" s="61"/>
      <c r="D1" s="44" t="s">
        <v>6</v>
      </c>
      <c r="E1" s="34" t="s">
        <v>137</v>
      </c>
      <c r="F1" s="35"/>
      <c r="G1" s="36" t="s">
        <v>0</v>
      </c>
    </row>
    <row r="2" spans="1:7" x14ac:dyDescent="0.35">
      <c r="A2" s="59" t="s">
        <v>25</v>
      </c>
      <c r="B2" s="37" t="s">
        <v>1</v>
      </c>
      <c r="C2" s="38" t="s">
        <v>2</v>
      </c>
      <c r="D2" s="40"/>
      <c r="E2" s="41" t="s">
        <v>3</v>
      </c>
      <c r="F2" s="42"/>
      <c r="G2" s="43" t="s">
        <v>26</v>
      </c>
    </row>
    <row r="3" spans="1:7" x14ac:dyDescent="0.35">
      <c r="A3" s="59"/>
      <c r="B3" s="17">
        <v>1</v>
      </c>
      <c r="C3" s="18" t="s">
        <v>138</v>
      </c>
      <c r="D3" s="20"/>
      <c r="E3" s="21">
        <v>3.9953703703703707E-2</v>
      </c>
      <c r="F3" s="22"/>
      <c r="G3" s="23"/>
    </row>
    <row r="4" spans="1:7" x14ac:dyDescent="0.35">
      <c r="B4" s="1" t="s">
        <v>139</v>
      </c>
      <c r="C4" s="24"/>
      <c r="D4" s="25"/>
      <c r="E4" s="26">
        <v>4.1805555555555561E-2</v>
      </c>
      <c r="F4" s="27"/>
      <c r="G4" s="6"/>
    </row>
    <row r="5" spans="1:7" x14ac:dyDescent="0.35">
      <c r="B5" s="1">
        <v>49</v>
      </c>
      <c r="C5" s="24" t="s">
        <v>19</v>
      </c>
      <c r="D5" s="25"/>
      <c r="E5" s="26">
        <v>4.5995370370370374E-2</v>
      </c>
      <c r="F5" s="27"/>
      <c r="G5" s="6">
        <f>E$4/E5*1100</f>
        <v>999.79869149471574</v>
      </c>
    </row>
    <row r="6" spans="1:7" x14ac:dyDescent="0.35">
      <c r="B6" s="30">
        <v>54</v>
      </c>
      <c r="C6" s="28" t="s">
        <v>28</v>
      </c>
      <c r="D6" s="14"/>
      <c r="E6" s="11">
        <v>4.6250000000000006E-2</v>
      </c>
      <c r="F6" s="14"/>
      <c r="G6" s="13">
        <f>E$4/E6*1100</f>
        <v>994.29429429429422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3" sqref="C23"/>
    </sheetView>
  </sheetViews>
  <sheetFormatPr baseColWidth="10" defaultRowHeight="14.5" x14ac:dyDescent="0.35"/>
  <cols>
    <col min="1" max="1" width="14" style="15" customWidth="1"/>
    <col min="3" max="3" width="40" customWidth="1"/>
    <col min="4" max="4" width="11.90625" customWidth="1"/>
    <col min="5" max="5" width="15.26953125" customWidth="1"/>
  </cols>
  <sheetData>
    <row r="1" spans="2:5" ht="15.5" x14ac:dyDescent="0.35">
      <c r="B1" s="61" t="s">
        <v>202</v>
      </c>
      <c r="C1" s="61"/>
      <c r="D1" s="34" t="s">
        <v>204</v>
      </c>
      <c r="E1" s="36" t="s">
        <v>0</v>
      </c>
    </row>
    <row r="2" spans="2:5" x14ac:dyDescent="0.35">
      <c r="B2" s="37" t="s">
        <v>1</v>
      </c>
      <c r="C2" s="38" t="s">
        <v>2</v>
      </c>
      <c r="D2" s="41" t="s">
        <v>3</v>
      </c>
      <c r="E2" s="43" t="s">
        <v>27</v>
      </c>
    </row>
    <row r="3" spans="2:5" x14ac:dyDescent="0.35">
      <c r="B3" s="17">
        <v>1</v>
      </c>
      <c r="C3" s="18" t="s">
        <v>203</v>
      </c>
      <c r="D3" s="21">
        <v>0.15726851851851853</v>
      </c>
      <c r="E3" s="23"/>
    </row>
    <row r="4" spans="2:5" x14ac:dyDescent="0.35">
      <c r="B4" s="1">
        <v>12</v>
      </c>
      <c r="C4" s="24" t="s">
        <v>20</v>
      </c>
      <c r="D4" s="26">
        <v>0.16577546296296297</v>
      </c>
      <c r="E4" s="6">
        <f t="shared" ref="E4:E6" si="0">D$6/D4*1000</f>
        <v>1134.9577602457587</v>
      </c>
    </row>
    <row r="5" spans="2:5" x14ac:dyDescent="0.35">
      <c r="B5" s="1">
        <v>141</v>
      </c>
      <c r="C5" s="24" t="s">
        <v>21</v>
      </c>
      <c r="D5" s="26">
        <v>0.18648148148148147</v>
      </c>
      <c r="E5" s="6">
        <f t="shared" si="0"/>
        <v>1008.9374379344589</v>
      </c>
    </row>
    <row r="6" spans="2:5" x14ac:dyDescent="0.35">
      <c r="B6" s="1" t="s">
        <v>205</v>
      </c>
      <c r="C6" s="24"/>
      <c r="D6" s="26">
        <v>0.18814814814814815</v>
      </c>
      <c r="E6" s="6">
        <f t="shared" si="0"/>
        <v>1000</v>
      </c>
    </row>
    <row r="7" spans="2:5" x14ac:dyDescent="0.35">
      <c r="B7" s="29">
        <v>382</v>
      </c>
      <c r="C7" s="16" t="s">
        <v>36</v>
      </c>
      <c r="D7" s="26">
        <v>0.19872685185185182</v>
      </c>
      <c r="E7" s="6">
        <f t="shared" ref="E7:E12" si="1">D$6/D7*1000</f>
        <v>946.76761793826461</v>
      </c>
    </row>
    <row r="8" spans="2:5" x14ac:dyDescent="0.35">
      <c r="B8" s="29">
        <v>892</v>
      </c>
      <c r="C8" s="16" t="s">
        <v>133</v>
      </c>
      <c r="D8" s="26">
        <v>0.21878472222222223</v>
      </c>
      <c r="E8" s="6">
        <f t="shared" si="1"/>
        <v>859.96931703962332</v>
      </c>
    </row>
    <row r="9" spans="2:5" x14ac:dyDescent="0.35">
      <c r="B9" s="29">
        <v>894</v>
      </c>
      <c r="C9" s="16" t="s">
        <v>173</v>
      </c>
      <c r="D9" s="26">
        <v>0.21888888888888888</v>
      </c>
      <c r="E9" s="6">
        <f t="shared" si="1"/>
        <v>859.56006768189513</v>
      </c>
    </row>
    <row r="10" spans="2:5" x14ac:dyDescent="0.35">
      <c r="B10" s="29">
        <v>968</v>
      </c>
      <c r="C10" s="16" t="s">
        <v>119</v>
      </c>
      <c r="D10" s="26">
        <v>0.22306712962962963</v>
      </c>
      <c r="E10" s="6">
        <f t="shared" si="1"/>
        <v>843.45976236185334</v>
      </c>
    </row>
    <row r="11" spans="2:5" x14ac:dyDescent="0.35">
      <c r="B11" s="29">
        <v>1395</v>
      </c>
      <c r="C11" s="16" t="s">
        <v>24</v>
      </c>
      <c r="D11" s="26">
        <v>0.25185185185185183</v>
      </c>
      <c r="E11" s="6">
        <f t="shared" si="1"/>
        <v>747.05882352941194</v>
      </c>
    </row>
    <row r="12" spans="2:5" x14ac:dyDescent="0.35">
      <c r="B12" s="30">
        <v>1462</v>
      </c>
      <c r="C12" s="28" t="s">
        <v>199</v>
      </c>
      <c r="D12" s="11">
        <v>0.25883101851851853</v>
      </c>
      <c r="E12" s="13">
        <f t="shared" si="1"/>
        <v>726.91499351607558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7" sqref="C17"/>
    </sheetView>
  </sheetViews>
  <sheetFormatPr baseColWidth="10" defaultRowHeight="14.5" x14ac:dyDescent="0.35"/>
  <cols>
    <col min="1" max="1" width="14.26953125" customWidth="1"/>
    <col min="3" max="3" width="51.1796875" customWidth="1"/>
    <col min="7" max="7" width="12.453125" customWidth="1"/>
  </cols>
  <sheetData>
    <row r="1" spans="1:7" ht="15.5" x14ac:dyDescent="0.35">
      <c r="A1" t="s">
        <v>5</v>
      </c>
      <c r="B1" s="61" t="s">
        <v>141</v>
      </c>
      <c r="C1" s="61"/>
      <c r="D1" s="60" t="s">
        <v>142</v>
      </c>
      <c r="E1" s="34" t="s">
        <v>144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18</v>
      </c>
    </row>
    <row r="3" spans="1:7" x14ac:dyDescent="0.35">
      <c r="B3" s="17">
        <v>1</v>
      </c>
      <c r="C3" s="18" t="s">
        <v>143</v>
      </c>
      <c r="D3" s="20"/>
      <c r="E3" s="21">
        <v>8.5810185185185184E-2</v>
      </c>
      <c r="F3" s="22"/>
      <c r="G3" s="23"/>
    </row>
    <row r="4" spans="1:7" x14ac:dyDescent="0.35">
      <c r="B4" s="7">
        <v>14</v>
      </c>
      <c r="C4" s="24" t="s">
        <v>8</v>
      </c>
      <c r="D4" s="25"/>
      <c r="E4" s="26">
        <v>9.7442129629629629E-2</v>
      </c>
      <c r="F4" s="27"/>
      <c r="G4" s="6">
        <f>E$5/E4*1000</f>
        <v>1011.5215583798552</v>
      </c>
    </row>
    <row r="5" spans="1:7" x14ac:dyDescent="0.35">
      <c r="B5" s="1" t="s">
        <v>145</v>
      </c>
      <c r="C5" s="24"/>
      <c r="D5" s="25"/>
      <c r="E5" s="26">
        <v>9.8564814814814813E-2</v>
      </c>
      <c r="F5" s="27"/>
      <c r="G5" s="6"/>
    </row>
    <row r="6" spans="1:7" x14ac:dyDescent="0.35">
      <c r="B6" s="29">
        <v>51</v>
      </c>
      <c r="C6" s="16" t="s">
        <v>146</v>
      </c>
      <c r="D6" s="24"/>
      <c r="E6" s="26">
        <v>0.10703703703703704</v>
      </c>
      <c r="F6" s="24"/>
      <c r="G6" s="6">
        <f t="shared" ref="G6:G7" si="0">E$5/E6*1000</f>
        <v>920.84775086505192</v>
      </c>
    </row>
    <row r="7" spans="1:7" x14ac:dyDescent="0.35">
      <c r="B7" s="29">
        <v>66</v>
      </c>
      <c r="C7" s="16" t="s">
        <v>147</v>
      </c>
      <c r="D7" s="24"/>
      <c r="E7" s="26">
        <v>0.11001157407407407</v>
      </c>
      <c r="F7" s="24"/>
      <c r="G7" s="6">
        <f t="shared" si="0"/>
        <v>895.94950026301956</v>
      </c>
    </row>
    <row r="8" spans="1:7" x14ac:dyDescent="0.35">
      <c r="B8" s="30">
        <v>103</v>
      </c>
      <c r="C8" s="28" t="s">
        <v>148</v>
      </c>
      <c r="D8" s="14"/>
      <c r="E8" s="11">
        <v>0.11760416666666666</v>
      </c>
      <c r="F8" s="14"/>
      <c r="G8" s="13">
        <f>E$5/E8*1000</f>
        <v>838.10648558212779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1" sqref="E11"/>
    </sheetView>
  </sheetViews>
  <sheetFormatPr baseColWidth="10" defaultRowHeight="14.5" x14ac:dyDescent="0.35"/>
  <cols>
    <col min="1" max="1" width="13" customWidth="1"/>
    <col min="3" max="3" width="41.453125" customWidth="1"/>
    <col min="4" max="4" width="20" customWidth="1"/>
  </cols>
  <sheetData>
    <row r="1" spans="1:7" ht="15.65" customHeight="1" x14ac:dyDescent="0.35">
      <c r="A1" s="15" t="s">
        <v>7</v>
      </c>
      <c r="B1" s="61" t="s">
        <v>149</v>
      </c>
      <c r="C1" s="61"/>
      <c r="D1" s="32" t="s">
        <v>43</v>
      </c>
      <c r="E1" s="34" t="s">
        <v>150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49</v>
      </c>
      <c r="D3" s="20"/>
      <c r="E3" s="21">
        <v>1.8726851851851852E-2</v>
      </c>
      <c r="F3" s="22"/>
      <c r="G3" s="23"/>
    </row>
    <row r="4" spans="1:7" x14ac:dyDescent="0.35">
      <c r="B4" s="29">
        <v>3</v>
      </c>
      <c r="C4" s="24" t="s">
        <v>50</v>
      </c>
      <c r="D4" s="24"/>
      <c r="E4" s="26">
        <v>2.0949074074074075E-2</v>
      </c>
      <c r="F4" s="24"/>
      <c r="G4" s="6"/>
    </row>
    <row r="5" spans="1:7" ht="15.65" customHeight="1" x14ac:dyDescent="0.35">
      <c r="B5" s="61" t="s">
        <v>149</v>
      </c>
      <c r="C5" s="61"/>
      <c r="D5" s="32" t="s">
        <v>44</v>
      </c>
      <c r="E5" s="34" t="s">
        <v>151</v>
      </c>
      <c r="F5" s="35"/>
      <c r="G5" s="36" t="s">
        <v>0</v>
      </c>
    </row>
    <row r="6" spans="1:7" x14ac:dyDescent="0.35">
      <c r="B6" s="37" t="s">
        <v>1</v>
      </c>
      <c r="C6" s="38" t="s">
        <v>2</v>
      </c>
      <c r="D6" s="40"/>
      <c r="E6" s="41" t="s">
        <v>3</v>
      </c>
      <c r="F6" s="42"/>
      <c r="G6" s="43" t="s">
        <v>4</v>
      </c>
    </row>
    <row r="7" spans="1:7" x14ac:dyDescent="0.35">
      <c r="B7" s="17">
        <v>1</v>
      </c>
      <c r="C7" s="18" t="s">
        <v>84</v>
      </c>
      <c r="D7" s="20"/>
      <c r="E7" s="21">
        <v>1.951388888888889E-2</v>
      </c>
      <c r="F7" s="22"/>
      <c r="G7" s="23"/>
    </row>
    <row r="8" spans="1:7" x14ac:dyDescent="0.35">
      <c r="B8" s="1">
        <v>8</v>
      </c>
      <c r="C8" s="24" t="s">
        <v>88</v>
      </c>
      <c r="D8" s="25"/>
      <c r="E8" s="26">
        <v>2.2395833333333334E-2</v>
      </c>
      <c r="F8" s="27"/>
      <c r="G8" s="6"/>
    </row>
    <row r="9" spans="1:7" x14ac:dyDescent="0.35">
      <c r="B9" s="1">
        <v>9</v>
      </c>
      <c r="C9" s="24" t="s">
        <v>54</v>
      </c>
      <c r="D9" s="25"/>
      <c r="E9" s="26">
        <v>2.2719907407407411E-2</v>
      </c>
      <c r="F9" s="27"/>
      <c r="G9" s="6"/>
    </row>
    <row r="10" spans="1:7" x14ac:dyDescent="0.35">
      <c r="B10" s="1">
        <v>12</v>
      </c>
      <c r="C10" s="24" t="s">
        <v>53</v>
      </c>
      <c r="D10" s="25"/>
      <c r="E10" s="26">
        <v>2.3738425925925923E-2</v>
      </c>
      <c r="F10" s="27"/>
      <c r="G10" s="6"/>
    </row>
    <row r="11" spans="1:7" ht="15.65" customHeight="1" x14ac:dyDescent="0.35">
      <c r="B11" s="61" t="s">
        <v>149</v>
      </c>
      <c r="C11" s="61"/>
      <c r="D11" s="32" t="s">
        <v>9</v>
      </c>
      <c r="E11" s="34" t="s">
        <v>92</v>
      </c>
      <c r="F11" s="35"/>
      <c r="G11" s="36" t="s">
        <v>0</v>
      </c>
    </row>
    <row r="12" spans="1:7" x14ac:dyDescent="0.35">
      <c r="B12" s="37" t="s">
        <v>1</v>
      </c>
      <c r="C12" s="38" t="s">
        <v>2</v>
      </c>
      <c r="D12" s="40"/>
      <c r="E12" s="41" t="s">
        <v>3</v>
      </c>
      <c r="F12" s="42"/>
      <c r="G12" s="43" t="s">
        <v>4</v>
      </c>
    </row>
    <row r="13" spans="1:7" x14ac:dyDescent="0.35">
      <c r="B13" s="17">
        <v>1</v>
      </c>
      <c r="C13" s="18" t="s">
        <v>152</v>
      </c>
      <c r="D13" s="20"/>
      <c r="E13" s="21">
        <v>1.1435185185185185E-2</v>
      </c>
      <c r="F13" s="22"/>
      <c r="G13" s="23"/>
    </row>
    <row r="14" spans="1:7" x14ac:dyDescent="0.35">
      <c r="B14" s="8">
        <v>26</v>
      </c>
      <c r="C14" s="14" t="s">
        <v>58</v>
      </c>
      <c r="D14" s="10"/>
      <c r="E14" s="11">
        <v>1.7002314814814814E-2</v>
      </c>
      <c r="F14" s="12"/>
      <c r="G14" s="13"/>
    </row>
  </sheetData>
  <mergeCells count="3">
    <mergeCell ref="B1:C1"/>
    <mergeCell ref="B5:C5"/>
    <mergeCell ref="B11:C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30" sqref="E30"/>
    </sheetView>
  </sheetViews>
  <sheetFormatPr baseColWidth="10" defaultRowHeight="14.5" x14ac:dyDescent="0.35"/>
  <cols>
    <col min="1" max="1" width="14" style="15" customWidth="1"/>
    <col min="3" max="3" width="41.54296875" customWidth="1"/>
    <col min="7" max="7" width="13.81640625" bestFit="1" customWidth="1"/>
  </cols>
  <sheetData>
    <row r="1" spans="1:7" ht="15.5" x14ac:dyDescent="0.35">
      <c r="A1" s="15" t="s">
        <v>5</v>
      </c>
      <c r="B1" s="61" t="s">
        <v>153</v>
      </c>
      <c r="C1" s="61"/>
      <c r="D1" s="44" t="s">
        <v>154</v>
      </c>
      <c r="E1" s="34" t="s">
        <v>156</v>
      </c>
      <c r="F1" s="35"/>
      <c r="G1" s="36" t="s">
        <v>0</v>
      </c>
    </row>
    <row r="2" spans="1:7" x14ac:dyDescent="0.35">
      <c r="A2" s="15" t="s">
        <v>25</v>
      </c>
      <c r="B2" s="37" t="s">
        <v>1</v>
      </c>
      <c r="C2" s="38" t="s">
        <v>2</v>
      </c>
      <c r="D2" s="40"/>
      <c r="E2" s="41" t="s">
        <v>3</v>
      </c>
      <c r="F2" s="42"/>
      <c r="G2" s="43" t="s">
        <v>26</v>
      </c>
    </row>
    <row r="3" spans="1:7" x14ac:dyDescent="0.35">
      <c r="B3" s="17">
        <v>1</v>
      </c>
      <c r="C3" s="18" t="s">
        <v>155</v>
      </c>
      <c r="D3" s="20"/>
      <c r="E3" s="21">
        <v>0.16168981481481481</v>
      </c>
      <c r="F3" s="22"/>
      <c r="G3" s="23"/>
    </row>
    <row r="4" spans="1:7" x14ac:dyDescent="0.35">
      <c r="B4" s="1" t="s">
        <v>157</v>
      </c>
      <c r="C4" s="24"/>
      <c r="D4" s="25"/>
      <c r="E4" s="26">
        <v>0.18000000000000002</v>
      </c>
      <c r="F4" s="27"/>
      <c r="G4" s="6"/>
    </row>
    <row r="5" spans="1:7" x14ac:dyDescent="0.35">
      <c r="B5" s="29">
        <v>37</v>
      </c>
      <c r="C5" s="16" t="s">
        <v>13</v>
      </c>
      <c r="D5" s="24"/>
      <c r="E5" s="26">
        <v>0.18009259259259258</v>
      </c>
      <c r="F5" s="24"/>
      <c r="G5" s="6">
        <f t="shared" ref="G5:G13" si="0">E$4/E5*1100</f>
        <v>1099.4344473007714</v>
      </c>
    </row>
    <row r="6" spans="1:7" x14ac:dyDescent="0.35">
      <c r="B6" s="29">
        <v>44</v>
      </c>
      <c r="C6" s="16" t="s">
        <v>66</v>
      </c>
      <c r="D6" s="24"/>
      <c r="E6" s="26">
        <v>0.18114583333333334</v>
      </c>
      <c r="F6" s="24"/>
      <c r="G6" s="6">
        <f t="shared" si="0"/>
        <v>1093.0419781483613</v>
      </c>
    </row>
    <row r="7" spans="1:7" x14ac:dyDescent="0.35">
      <c r="B7" s="29">
        <v>75</v>
      </c>
      <c r="C7" s="16" t="s">
        <v>115</v>
      </c>
      <c r="D7" s="24"/>
      <c r="E7" s="26">
        <v>0.18180555555555555</v>
      </c>
      <c r="F7" s="24"/>
      <c r="G7" s="6">
        <f t="shared" si="0"/>
        <v>1089.0756302521011</v>
      </c>
    </row>
    <row r="8" spans="1:7" x14ac:dyDescent="0.35">
      <c r="B8" s="29">
        <v>63</v>
      </c>
      <c r="C8" s="16" t="s">
        <v>116</v>
      </c>
      <c r="D8" s="24"/>
      <c r="E8" s="26">
        <v>0.18803240740740743</v>
      </c>
      <c r="F8" s="24"/>
      <c r="G8" s="6">
        <f t="shared" si="0"/>
        <v>1053.0099716853381</v>
      </c>
    </row>
    <row r="9" spans="1:7" x14ac:dyDescent="0.35">
      <c r="B9" s="29">
        <v>99</v>
      </c>
      <c r="C9" s="16" t="s">
        <v>105</v>
      </c>
      <c r="D9" s="24"/>
      <c r="E9" s="26">
        <v>0.19589120370370372</v>
      </c>
      <c r="F9" s="24"/>
      <c r="G9" s="6">
        <f t="shared" si="0"/>
        <v>1010.7651403249631</v>
      </c>
    </row>
    <row r="10" spans="1:7" x14ac:dyDescent="0.35">
      <c r="B10" s="29">
        <v>118</v>
      </c>
      <c r="C10" s="16" t="s">
        <v>158</v>
      </c>
      <c r="D10" s="24"/>
      <c r="E10" s="26">
        <v>0.20001157407407408</v>
      </c>
      <c r="F10" s="24"/>
      <c r="G10" s="6">
        <f t="shared" si="0"/>
        <v>989.94271164863153</v>
      </c>
    </row>
    <row r="11" spans="1:7" x14ac:dyDescent="0.35">
      <c r="B11" s="29">
        <v>144</v>
      </c>
      <c r="C11" s="16" t="s">
        <v>23</v>
      </c>
      <c r="D11" s="24"/>
      <c r="E11" s="26">
        <v>0.2056597222222222</v>
      </c>
      <c r="F11" s="24"/>
      <c r="G11" s="6">
        <f t="shared" si="0"/>
        <v>962.75536045922695</v>
      </c>
    </row>
    <row r="12" spans="1:7" x14ac:dyDescent="0.35">
      <c r="B12" s="29">
        <v>197</v>
      </c>
      <c r="C12" s="16" t="s">
        <v>159</v>
      </c>
      <c r="D12" s="24"/>
      <c r="E12" s="26">
        <v>0.21657407407407406</v>
      </c>
      <c r="F12" s="24"/>
      <c r="G12" s="6">
        <f t="shared" si="0"/>
        <v>914.23685335613538</v>
      </c>
    </row>
    <row r="13" spans="1:7" x14ac:dyDescent="0.35">
      <c r="B13" s="30">
        <v>335</v>
      </c>
      <c r="C13" s="28" t="s">
        <v>119</v>
      </c>
      <c r="D13" s="14"/>
      <c r="E13" s="11">
        <v>0.25354166666666667</v>
      </c>
      <c r="F13" s="14"/>
      <c r="G13" s="13">
        <f t="shared" si="0"/>
        <v>780.93672966310612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C4"/>
    </sheetView>
  </sheetViews>
  <sheetFormatPr baseColWidth="10" defaultRowHeight="14.5" x14ac:dyDescent="0.35"/>
  <cols>
    <col min="1" max="1" width="13.26953125" customWidth="1"/>
    <col min="3" max="3" width="43.7265625" customWidth="1"/>
    <col min="4" max="4" width="18.1796875" bestFit="1" customWidth="1"/>
    <col min="7" max="7" width="12.453125" customWidth="1"/>
  </cols>
  <sheetData>
    <row r="1" spans="1:7" ht="15.5" x14ac:dyDescent="0.35">
      <c r="A1" s="15" t="s">
        <v>5</v>
      </c>
      <c r="B1" s="61" t="s">
        <v>160</v>
      </c>
      <c r="C1" s="61"/>
      <c r="D1" s="44" t="s">
        <v>10</v>
      </c>
      <c r="E1" s="34" t="s">
        <v>161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62</v>
      </c>
      <c r="D3" s="20"/>
      <c r="E3" s="21">
        <v>9.3518518518518515E-2</v>
      </c>
      <c r="F3" s="22"/>
      <c r="G3" s="23"/>
    </row>
    <row r="4" spans="1:7" x14ac:dyDescent="0.35">
      <c r="B4" s="1">
        <v>11</v>
      </c>
      <c r="C4" s="24" t="s">
        <v>13</v>
      </c>
      <c r="D4" s="25"/>
      <c r="E4" s="26">
        <v>9.8460648148148144E-2</v>
      </c>
      <c r="F4" s="27"/>
      <c r="G4" s="6">
        <f>E$7/E4*1000</f>
        <v>1073.5864582108852</v>
      </c>
    </row>
    <row r="5" spans="1:7" x14ac:dyDescent="0.35">
      <c r="B5" s="7">
        <v>22</v>
      </c>
      <c r="C5" s="24" t="s">
        <v>163</v>
      </c>
      <c r="D5" s="25"/>
      <c r="E5" s="26">
        <v>0.10215277777777777</v>
      </c>
      <c r="F5" s="27"/>
      <c r="G5" s="6">
        <f t="shared" ref="G5:G31" si="0">E$7/E5*1000</f>
        <v>1034.7835939270337</v>
      </c>
    </row>
    <row r="6" spans="1:7" x14ac:dyDescent="0.35">
      <c r="B6" s="7">
        <v>30</v>
      </c>
      <c r="C6" s="24" t="s">
        <v>105</v>
      </c>
      <c r="D6" s="25"/>
      <c r="E6" s="26">
        <v>0.10320601851851852</v>
      </c>
      <c r="F6" s="27"/>
      <c r="G6" s="6">
        <f t="shared" si="0"/>
        <v>1024.2233935179995</v>
      </c>
    </row>
    <row r="7" spans="1:7" x14ac:dyDescent="0.35">
      <c r="B7" s="1" t="s">
        <v>162</v>
      </c>
      <c r="C7" s="24"/>
      <c r="D7" s="25"/>
      <c r="E7" s="26">
        <v>0.10570601851851852</v>
      </c>
      <c r="F7" s="27"/>
      <c r="G7" s="6"/>
    </row>
    <row r="8" spans="1:7" x14ac:dyDescent="0.35">
      <c r="B8" s="29">
        <v>46</v>
      </c>
      <c r="C8" s="16" t="s">
        <v>164</v>
      </c>
      <c r="D8" s="24"/>
      <c r="E8" s="26">
        <v>0.10637731481481481</v>
      </c>
      <c r="F8" s="24"/>
      <c r="G8" s="6">
        <f t="shared" si="0"/>
        <v>993.68947883799376</v>
      </c>
    </row>
    <row r="9" spans="1:7" x14ac:dyDescent="0.35">
      <c r="B9" s="29">
        <v>44</v>
      </c>
      <c r="C9" s="16" t="s">
        <v>19</v>
      </c>
      <c r="D9" s="24"/>
      <c r="E9" s="26">
        <v>0.10694444444444444</v>
      </c>
      <c r="F9" s="24"/>
      <c r="G9" s="6">
        <f t="shared" si="0"/>
        <v>988.41991341991343</v>
      </c>
    </row>
    <row r="10" spans="1:7" x14ac:dyDescent="0.35">
      <c r="B10" s="29">
        <v>65</v>
      </c>
      <c r="C10" s="16" t="s">
        <v>115</v>
      </c>
      <c r="D10" s="24"/>
      <c r="E10" s="26">
        <v>0.10885416666666665</v>
      </c>
      <c r="F10" s="24"/>
      <c r="G10" s="6">
        <f t="shared" si="0"/>
        <v>971.07921318447643</v>
      </c>
    </row>
    <row r="11" spans="1:7" x14ac:dyDescent="0.35">
      <c r="B11" s="29">
        <v>94</v>
      </c>
      <c r="C11" s="16" t="s">
        <v>35</v>
      </c>
      <c r="D11" s="24"/>
      <c r="E11" s="26">
        <v>0.11137731481481482</v>
      </c>
      <c r="F11" s="24"/>
      <c r="G11" s="6">
        <f t="shared" si="0"/>
        <v>949.08032837992312</v>
      </c>
    </row>
    <row r="12" spans="1:7" x14ac:dyDescent="0.35">
      <c r="B12" s="29">
        <v>101</v>
      </c>
      <c r="C12" s="16" t="s">
        <v>131</v>
      </c>
      <c r="D12" s="24"/>
      <c r="E12" s="26">
        <v>0.11304398148148148</v>
      </c>
      <c r="F12" s="24"/>
      <c r="G12" s="6">
        <f t="shared" si="0"/>
        <v>935.08753967441385</v>
      </c>
    </row>
    <row r="13" spans="1:7" x14ac:dyDescent="0.35">
      <c r="B13" s="29">
        <v>104</v>
      </c>
      <c r="C13" s="16" t="s">
        <v>50</v>
      </c>
      <c r="D13" s="24"/>
      <c r="E13" s="26">
        <v>0.11365740740740742</v>
      </c>
      <c r="F13" s="24"/>
      <c r="G13" s="6">
        <f t="shared" si="0"/>
        <v>930.04073319755594</v>
      </c>
    </row>
    <row r="14" spans="1:7" x14ac:dyDescent="0.35">
      <c r="B14" s="29">
        <v>130</v>
      </c>
      <c r="C14" s="16" t="s">
        <v>165</v>
      </c>
      <c r="D14" s="24"/>
      <c r="E14" s="26">
        <v>0.11574074074074074</v>
      </c>
      <c r="F14" s="24"/>
      <c r="G14" s="6">
        <f t="shared" si="0"/>
        <v>913.3</v>
      </c>
    </row>
    <row r="15" spans="1:7" x14ac:dyDescent="0.35">
      <c r="B15" s="29">
        <v>132</v>
      </c>
      <c r="C15" s="16" t="s">
        <v>133</v>
      </c>
      <c r="D15" s="24"/>
      <c r="E15" s="26">
        <v>0.11601851851851852</v>
      </c>
      <c r="F15" s="24"/>
      <c r="G15" s="6">
        <f t="shared" si="0"/>
        <v>911.11332801276933</v>
      </c>
    </row>
    <row r="16" spans="1:7" x14ac:dyDescent="0.35">
      <c r="B16" s="29">
        <v>141</v>
      </c>
      <c r="C16" s="16" t="s">
        <v>166</v>
      </c>
      <c r="D16" s="24"/>
      <c r="E16" s="26">
        <v>0.11671296296296296</v>
      </c>
      <c r="F16" s="24"/>
      <c r="G16" s="6">
        <f t="shared" si="0"/>
        <v>905.69218564061885</v>
      </c>
    </row>
    <row r="17" spans="2:7" x14ac:dyDescent="0.35">
      <c r="B17" s="29">
        <v>151</v>
      </c>
      <c r="C17" s="16" t="s">
        <v>167</v>
      </c>
      <c r="D17" s="24"/>
      <c r="E17" s="26">
        <v>0.11714120370370369</v>
      </c>
      <c r="F17" s="24"/>
      <c r="G17" s="6">
        <f t="shared" si="0"/>
        <v>902.38118762968099</v>
      </c>
    </row>
    <row r="18" spans="2:7" x14ac:dyDescent="0.35">
      <c r="B18" s="29">
        <v>159</v>
      </c>
      <c r="C18" s="16" t="s">
        <v>146</v>
      </c>
      <c r="D18" s="24"/>
      <c r="E18" s="26">
        <v>0.1179513888888889</v>
      </c>
      <c r="F18" s="24"/>
      <c r="G18" s="6">
        <f t="shared" si="0"/>
        <v>896.18290648611514</v>
      </c>
    </row>
    <row r="19" spans="2:7" x14ac:dyDescent="0.35">
      <c r="B19" s="29">
        <v>162</v>
      </c>
      <c r="C19" s="16" t="s">
        <v>68</v>
      </c>
      <c r="D19" s="24"/>
      <c r="E19" s="26">
        <v>0.11806712962962962</v>
      </c>
      <c r="F19" s="24"/>
      <c r="G19" s="6">
        <f t="shared" si="0"/>
        <v>895.304381923341</v>
      </c>
    </row>
    <row r="20" spans="2:7" x14ac:dyDescent="0.35">
      <c r="B20" s="29">
        <v>176</v>
      </c>
      <c r="C20" s="16" t="s">
        <v>168</v>
      </c>
      <c r="D20" s="24"/>
      <c r="E20" s="26">
        <v>0.11969907407407408</v>
      </c>
      <c r="F20" s="24"/>
      <c r="G20" s="6">
        <f t="shared" si="0"/>
        <v>883.09804679945842</v>
      </c>
    </row>
    <row r="21" spans="2:7" x14ac:dyDescent="0.35">
      <c r="B21" s="29">
        <v>194</v>
      </c>
      <c r="C21" s="16" t="s">
        <v>169</v>
      </c>
      <c r="D21" s="24"/>
      <c r="E21" s="26">
        <v>0.12092592592592592</v>
      </c>
      <c r="F21" s="24"/>
      <c r="G21" s="6">
        <f t="shared" si="0"/>
        <v>874.13859111791737</v>
      </c>
    </row>
    <row r="22" spans="2:7" x14ac:dyDescent="0.35">
      <c r="B22" s="29">
        <v>200</v>
      </c>
      <c r="C22" s="16" t="s">
        <v>170</v>
      </c>
      <c r="D22" s="24"/>
      <c r="E22" s="26">
        <v>0.12151620370370371</v>
      </c>
      <c r="F22" s="24"/>
      <c r="G22" s="6">
        <f t="shared" si="0"/>
        <v>869.89237070197157</v>
      </c>
    </row>
    <row r="23" spans="2:7" x14ac:dyDescent="0.35">
      <c r="B23" s="29">
        <v>236</v>
      </c>
      <c r="C23" s="16" t="s">
        <v>171</v>
      </c>
      <c r="D23" s="24"/>
      <c r="E23" s="26">
        <v>0.12413194444444443</v>
      </c>
      <c r="F23" s="24"/>
      <c r="G23" s="6">
        <f t="shared" si="0"/>
        <v>851.56177156177159</v>
      </c>
    </row>
    <row r="24" spans="2:7" x14ac:dyDescent="0.35">
      <c r="B24" s="29">
        <v>288</v>
      </c>
      <c r="C24" s="16" t="s">
        <v>172</v>
      </c>
      <c r="D24" s="24"/>
      <c r="E24" s="26">
        <v>0.1304976851851852</v>
      </c>
      <c r="F24" s="24"/>
      <c r="G24" s="6">
        <f t="shared" si="0"/>
        <v>810.02217294900208</v>
      </c>
    </row>
    <row r="25" spans="2:7" x14ac:dyDescent="0.35">
      <c r="B25" s="29">
        <v>306</v>
      </c>
      <c r="C25" s="16" t="s">
        <v>173</v>
      </c>
      <c r="D25" s="24"/>
      <c r="E25" s="26">
        <v>0.13354166666666667</v>
      </c>
      <c r="F25" s="24"/>
      <c r="G25" s="6">
        <f t="shared" si="0"/>
        <v>791.55832899982659</v>
      </c>
    </row>
    <row r="26" spans="2:7" x14ac:dyDescent="0.35">
      <c r="B26" s="29">
        <v>312</v>
      </c>
      <c r="C26" s="16" t="s">
        <v>148</v>
      </c>
      <c r="D26" s="24"/>
      <c r="E26" s="26">
        <v>0.13380787037037037</v>
      </c>
      <c r="F26" s="24"/>
      <c r="G26" s="6">
        <f t="shared" si="0"/>
        <v>789.98356543551597</v>
      </c>
    </row>
    <row r="27" spans="2:7" x14ac:dyDescent="0.35">
      <c r="B27" s="29">
        <v>321</v>
      </c>
      <c r="C27" s="16" t="s">
        <v>174</v>
      </c>
      <c r="D27" s="24"/>
      <c r="E27" s="26">
        <v>0.13510416666666666</v>
      </c>
      <c r="F27" s="24"/>
      <c r="G27" s="6">
        <f t="shared" si="0"/>
        <v>782.40383791655961</v>
      </c>
    </row>
    <row r="28" spans="2:7" x14ac:dyDescent="0.35">
      <c r="B28" s="29">
        <v>347</v>
      </c>
      <c r="C28" s="16" t="s">
        <v>175</v>
      </c>
      <c r="D28" s="24"/>
      <c r="E28" s="26">
        <v>0.13869212962962962</v>
      </c>
      <c r="F28" s="24"/>
      <c r="G28" s="6">
        <f t="shared" si="0"/>
        <v>762.16306434114995</v>
      </c>
    </row>
    <row r="29" spans="2:7" x14ac:dyDescent="0.35">
      <c r="B29" s="29">
        <v>379</v>
      </c>
      <c r="C29" s="16" t="s">
        <v>176</v>
      </c>
      <c r="D29" s="24"/>
      <c r="E29" s="26">
        <v>0.14429398148148148</v>
      </c>
      <c r="F29" s="24"/>
      <c r="G29" s="6">
        <f t="shared" si="0"/>
        <v>732.57399534771798</v>
      </c>
    </row>
    <row r="30" spans="2:7" x14ac:dyDescent="0.35">
      <c r="B30" s="29">
        <v>384</v>
      </c>
      <c r="C30" s="16" t="s">
        <v>24</v>
      </c>
      <c r="D30" s="24"/>
      <c r="E30" s="26">
        <v>0.14555555555555555</v>
      </c>
      <c r="F30" s="24"/>
      <c r="G30" s="6">
        <f t="shared" si="0"/>
        <v>726.22455470737907</v>
      </c>
    </row>
    <row r="31" spans="2:7" x14ac:dyDescent="0.35">
      <c r="B31" s="30">
        <v>399</v>
      </c>
      <c r="C31" s="28" t="s">
        <v>177</v>
      </c>
      <c r="D31" s="14"/>
      <c r="E31" s="11">
        <v>0.15090277777777777</v>
      </c>
      <c r="F31" s="14"/>
      <c r="G31" s="13">
        <f t="shared" si="0"/>
        <v>700.49087283325662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8" sqref="C28"/>
    </sheetView>
  </sheetViews>
  <sheetFormatPr baseColWidth="10" defaultRowHeight="14.5" x14ac:dyDescent="0.35"/>
  <cols>
    <col min="3" max="3" width="45.453125" customWidth="1"/>
    <col min="4" max="4" width="18.1796875" bestFit="1" customWidth="1"/>
  </cols>
  <sheetData>
    <row r="1" spans="1:7" ht="15.5" x14ac:dyDescent="0.35">
      <c r="A1" t="s">
        <v>5</v>
      </c>
      <c r="B1" s="61" t="s">
        <v>15</v>
      </c>
      <c r="C1" s="61"/>
      <c r="D1" s="32" t="s">
        <v>10</v>
      </c>
      <c r="E1" s="34" t="s">
        <v>181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180</v>
      </c>
      <c r="D3" s="20"/>
      <c r="E3" s="21">
        <v>8.4826388888888882E-2</v>
      </c>
      <c r="F3" s="22"/>
      <c r="G3" s="23"/>
    </row>
    <row r="4" spans="1:7" x14ac:dyDescent="0.35">
      <c r="B4" s="1">
        <v>11</v>
      </c>
      <c r="C4" s="24" t="s">
        <v>21</v>
      </c>
      <c r="D4" s="25"/>
      <c r="E4" s="26">
        <v>9.2118055555555564E-2</v>
      </c>
      <c r="F4" s="27"/>
      <c r="G4" s="6">
        <f t="shared" ref="G4:G11" si="0">E$5/E4*1000</f>
        <v>1011.5592411106921</v>
      </c>
    </row>
    <row r="5" spans="1:7" x14ac:dyDescent="0.35">
      <c r="B5" s="1" t="s">
        <v>182</v>
      </c>
      <c r="C5" s="24"/>
      <c r="D5" s="25"/>
      <c r="E5" s="26">
        <v>9.3182870370370374E-2</v>
      </c>
      <c r="F5" s="27"/>
      <c r="G5" s="6"/>
    </row>
    <row r="6" spans="1:7" x14ac:dyDescent="0.35">
      <c r="B6" s="1">
        <v>22</v>
      </c>
      <c r="C6" s="24" t="s">
        <v>19</v>
      </c>
      <c r="D6" s="25"/>
      <c r="E6" s="26">
        <v>9.5162037037037031E-2</v>
      </c>
      <c r="F6" s="27"/>
      <c r="G6" s="6">
        <f t="shared" si="0"/>
        <v>979.20214059839464</v>
      </c>
    </row>
    <row r="7" spans="1:7" x14ac:dyDescent="0.35">
      <c r="B7" s="1">
        <v>50</v>
      </c>
      <c r="C7" s="24" t="s">
        <v>183</v>
      </c>
      <c r="D7" s="25"/>
      <c r="E7" s="26">
        <v>0.10310185185185185</v>
      </c>
      <c r="F7" s="27"/>
      <c r="G7" s="6">
        <f t="shared" si="0"/>
        <v>903.79434216434674</v>
      </c>
    </row>
    <row r="8" spans="1:7" x14ac:dyDescent="0.35">
      <c r="B8" s="1">
        <v>57</v>
      </c>
      <c r="C8" s="24" t="s">
        <v>68</v>
      </c>
      <c r="D8" s="25"/>
      <c r="E8" s="26">
        <v>0.1044212962962963</v>
      </c>
      <c r="F8" s="27"/>
      <c r="G8" s="6">
        <f t="shared" si="0"/>
        <v>892.37419640877852</v>
      </c>
    </row>
    <row r="9" spans="1:7" x14ac:dyDescent="0.35">
      <c r="B9" s="1">
        <v>59</v>
      </c>
      <c r="C9" s="24" t="s">
        <v>12</v>
      </c>
      <c r="D9" s="25"/>
      <c r="E9" s="26">
        <v>0.1053587962962963</v>
      </c>
      <c r="F9" s="27"/>
      <c r="G9" s="6">
        <f t="shared" si="0"/>
        <v>884.43370317477752</v>
      </c>
    </row>
    <row r="10" spans="1:7" x14ac:dyDescent="0.35">
      <c r="B10" s="1">
        <v>63</v>
      </c>
      <c r="C10" s="24" t="s">
        <v>106</v>
      </c>
      <c r="D10" s="25"/>
      <c r="E10" s="26">
        <v>0.10674768518518518</v>
      </c>
      <c r="F10" s="27"/>
      <c r="G10" s="6">
        <f t="shared" si="0"/>
        <v>872.92637970291662</v>
      </c>
    </row>
    <row r="11" spans="1:7" x14ac:dyDescent="0.35">
      <c r="B11" s="1">
        <v>84</v>
      </c>
      <c r="C11" s="24" t="s">
        <v>169</v>
      </c>
      <c r="D11" s="25"/>
      <c r="E11" s="26">
        <v>0.11085648148148149</v>
      </c>
      <c r="F11" s="27"/>
      <c r="G11" s="6">
        <f t="shared" si="0"/>
        <v>840.57214449780747</v>
      </c>
    </row>
    <row r="12" spans="1:7" x14ac:dyDescent="0.35">
      <c r="B12" s="30">
        <v>125</v>
      </c>
      <c r="C12" s="28" t="s">
        <v>135</v>
      </c>
      <c r="D12" s="14"/>
      <c r="E12" s="11">
        <v>0.12270833333333335</v>
      </c>
      <c r="F12" s="14"/>
      <c r="G12" s="13">
        <f>E$5/E12*1000</f>
        <v>759.38502169401988</v>
      </c>
    </row>
    <row r="14" spans="1:7" ht="15.5" x14ac:dyDescent="0.35">
      <c r="A14" s="15" t="s">
        <v>7</v>
      </c>
      <c r="B14" s="61" t="s">
        <v>15</v>
      </c>
      <c r="C14" s="61"/>
      <c r="D14" s="32" t="s">
        <v>44</v>
      </c>
      <c r="E14" s="34" t="s">
        <v>179</v>
      </c>
      <c r="F14" s="35"/>
      <c r="G14" s="36" t="s">
        <v>0</v>
      </c>
    </row>
    <row r="15" spans="1:7" x14ac:dyDescent="0.35">
      <c r="B15" s="37" t="s">
        <v>1</v>
      </c>
      <c r="C15" s="38" t="s">
        <v>2</v>
      </c>
      <c r="D15" s="40"/>
      <c r="E15" s="41" t="s">
        <v>3</v>
      </c>
      <c r="F15" s="42"/>
      <c r="G15" s="43" t="s">
        <v>4</v>
      </c>
    </row>
    <row r="16" spans="1:7" x14ac:dyDescent="0.35">
      <c r="B16" s="17">
        <v>1</v>
      </c>
      <c r="C16" s="18" t="s">
        <v>178</v>
      </c>
      <c r="D16" s="20"/>
      <c r="E16" s="21">
        <v>4.3240740740740739E-2</v>
      </c>
      <c r="F16" s="22"/>
      <c r="G16" s="23"/>
    </row>
    <row r="17" spans="2:7" x14ac:dyDescent="0.35">
      <c r="B17" s="30">
        <v>36</v>
      </c>
      <c r="C17" s="14" t="s">
        <v>54</v>
      </c>
      <c r="D17" s="14"/>
      <c r="E17" s="11">
        <v>5.1863425925925931E-2</v>
      </c>
      <c r="F17" s="14"/>
      <c r="G17" s="13"/>
    </row>
  </sheetData>
  <mergeCells count="2">
    <mergeCell ref="B1:C1"/>
    <mergeCell ref="B14:C1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23" sqref="C23"/>
    </sheetView>
  </sheetViews>
  <sheetFormatPr baseColWidth="10" defaultRowHeight="14.5" x14ac:dyDescent="0.35"/>
  <cols>
    <col min="1" max="1" width="13.26953125" customWidth="1"/>
    <col min="3" max="3" width="35.81640625" customWidth="1"/>
    <col min="4" max="4" width="8.6328125" customWidth="1"/>
    <col min="7" max="7" width="12.453125" customWidth="1"/>
  </cols>
  <sheetData>
    <row r="1" spans="1:7" ht="15.5" x14ac:dyDescent="0.35">
      <c r="A1" s="15"/>
      <c r="B1" s="61" t="s">
        <v>211</v>
      </c>
      <c r="C1" s="61"/>
      <c r="D1" s="44" t="s">
        <v>212</v>
      </c>
      <c r="E1" s="34" t="s">
        <v>214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213</v>
      </c>
      <c r="D3" s="20"/>
      <c r="E3" s="21">
        <v>0.18325231481481483</v>
      </c>
      <c r="F3" s="22"/>
      <c r="G3" s="23"/>
    </row>
    <row r="4" spans="1:7" x14ac:dyDescent="0.35">
      <c r="B4" s="7">
        <v>121</v>
      </c>
      <c r="C4" s="24" t="s">
        <v>105</v>
      </c>
      <c r="D4" s="25"/>
      <c r="E4" s="26">
        <v>0.22760416666666669</v>
      </c>
      <c r="F4" s="27"/>
      <c r="G4" s="6">
        <f>E$5/E4*1000</f>
        <v>1009.0007627765066</v>
      </c>
    </row>
    <row r="5" spans="1:7" x14ac:dyDescent="0.35">
      <c r="B5" s="1" t="s">
        <v>215</v>
      </c>
      <c r="C5" s="24"/>
      <c r="D5" s="25"/>
      <c r="E5" s="26">
        <v>0.22965277777777779</v>
      </c>
      <c r="F5" s="27"/>
      <c r="G5" s="6"/>
    </row>
    <row r="6" spans="1:7" x14ac:dyDescent="0.35">
      <c r="B6" s="29">
        <v>295</v>
      </c>
      <c r="C6" s="16" t="s">
        <v>216</v>
      </c>
      <c r="D6" s="24"/>
      <c r="E6" s="26">
        <v>0.24416666666666667</v>
      </c>
      <c r="F6" s="24"/>
      <c r="G6" s="6">
        <f t="shared" ref="G6:G26" si="0">E$5/E6*1000</f>
        <v>940.55745164960183</v>
      </c>
    </row>
    <row r="7" spans="1:7" x14ac:dyDescent="0.35">
      <c r="B7" s="29">
        <v>384</v>
      </c>
      <c r="C7" s="16" t="s">
        <v>217</v>
      </c>
      <c r="D7" s="24"/>
      <c r="E7" s="26">
        <v>0.25027777777777777</v>
      </c>
      <c r="F7" s="24"/>
      <c r="G7" s="6">
        <f t="shared" si="0"/>
        <v>917.59156492785803</v>
      </c>
    </row>
    <row r="8" spans="1:7" x14ac:dyDescent="0.35">
      <c r="B8" s="29">
        <v>413</v>
      </c>
      <c r="C8" s="16" t="s">
        <v>108</v>
      </c>
      <c r="D8" s="24"/>
      <c r="E8" s="26">
        <v>0.25256944444444446</v>
      </c>
      <c r="F8" s="24"/>
      <c r="G8" s="6">
        <f t="shared" si="0"/>
        <v>909.26587847126746</v>
      </c>
    </row>
    <row r="9" spans="1:7" x14ac:dyDescent="0.35">
      <c r="B9" s="29">
        <v>414</v>
      </c>
      <c r="C9" s="16" t="s">
        <v>131</v>
      </c>
      <c r="D9" s="24"/>
      <c r="E9" s="26">
        <v>0.2525810185185185</v>
      </c>
      <c r="F9" s="24"/>
      <c r="G9" s="6">
        <f t="shared" si="0"/>
        <v>909.22421298629899</v>
      </c>
    </row>
    <row r="10" spans="1:7" x14ac:dyDescent="0.35">
      <c r="B10" s="29">
        <v>425</v>
      </c>
      <c r="C10" s="16" t="s">
        <v>36</v>
      </c>
      <c r="D10" s="24"/>
      <c r="E10" s="26">
        <v>0.25318287037037041</v>
      </c>
      <c r="F10" s="24"/>
      <c r="G10" s="6">
        <f t="shared" si="0"/>
        <v>907.06285714285707</v>
      </c>
    </row>
    <row r="11" spans="1:7" x14ac:dyDescent="0.35">
      <c r="B11" s="29">
        <v>441</v>
      </c>
      <c r="C11" s="16" t="s">
        <v>218</v>
      </c>
      <c r="D11" s="24"/>
      <c r="E11" s="26">
        <v>0.25391203703703702</v>
      </c>
      <c r="F11" s="24"/>
      <c r="G11" s="6">
        <f t="shared" si="0"/>
        <v>904.45801805087081</v>
      </c>
    </row>
    <row r="12" spans="1:7" x14ac:dyDescent="0.35">
      <c r="B12" s="29">
        <v>454</v>
      </c>
      <c r="C12" s="16" t="s">
        <v>146</v>
      </c>
      <c r="D12" s="24"/>
      <c r="E12" s="26">
        <v>0.25476851851851851</v>
      </c>
      <c r="F12" s="24"/>
      <c r="G12" s="6">
        <f t="shared" si="0"/>
        <v>901.41740868617126</v>
      </c>
    </row>
    <row r="13" spans="1:7" x14ac:dyDescent="0.35">
      <c r="B13" s="29">
        <v>478</v>
      </c>
      <c r="C13" s="16" t="s">
        <v>35</v>
      </c>
      <c r="D13" s="24"/>
      <c r="E13" s="26">
        <v>0.25635416666666666</v>
      </c>
      <c r="F13" s="24"/>
      <c r="G13" s="6">
        <f t="shared" si="0"/>
        <v>895.84179872680488</v>
      </c>
    </row>
    <row r="14" spans="1:7" x14ac:dyDescent="0.35">
      <c r="B14" s="29">
        <v>541</v>
      </c>
      <c r="C14" s="16" t="s">
        <v>119</v>
      </c>
      <c r="D14" s="24"/>
      <c r="E14" s="26">
        <v>0.26021990740740741</v>
      </c>
      <c r="F14" s="24"/>
      <c r="G14" s="6">
        <f t="shared" si="0"/>
        <v>882.53346973268697</v>
      </c>
    </row>
    <row r="15" spans="1:7" x14ac:dyDescent="0.35">
      <c r="B15" s="29">
        <v>547</v>
      </c>
      <c r="C15" s="16" t="s">
        <v>133</v>
      </c>
      <c r="D15" s="24"/>
      <c r="E15" s="26">
        <v>0.260775462962963</v>
      </c>
      <c r="F15" s="24"/>
      <c r="G15" s="6">
        <f t="shared" si="0"/>
        <v>880.65332208956534</v>
      </c>
    </row>
    <row r="16" spans="1:7" x14ac:dyDescent="0.35">
      <c r="B16" s="29">
        <v>708</v>
      </c>
      <c r="C16" s="16" t="s">
        <v>8</v>
      </c>
      <c r="D16" s="24"/>
      <c r="E16" s="26">
        <v>0.27112268518518517</v>
      </c>
      <c r="F16" s="24"/>
      <c r="G16" s="6">
        <f t="shared" si="0"/>
        <v>847.0437566702243</v>
      </c>
    </row>
    <row r="17" spans="2:7" x14ac:dyDescent="0.35">
      <c r="B17" s="29">
        <v>709</v>
      </c>
      <c r="C17" s="16" t="s">
        <v>187</v>
      </c>
      <c r="D17" s="24"/>
      <c r="E17" s="26">
        <v>0.27112268518518517</v>
      </c>
      <c r="F17" s="24"/>
      <c r="G17" s="6">
        <f t="shared" si="0"/>
        <v>847.0437566702243</v>
      </c>
    </row>
    <row r="18" spans="2:7" x14ac:dyDescent="0.35">
      <c r="B18" s="29">
        <v>788</v>
      </c>
      <c r="C18" s="16" t="s">
        <v>22</v>
      </c>
      <c r="D18" s="24"/>
      <c r="E18" s="26">
        <v>0.27667824074074071</v>
      </c>
      <c r="F18" s="24"/>
      <c r="G18" s="6">
        <f t="shared" si="0"/>
        <v>830.03555741476691</v>
      </c>
    </row>
    <row r="19" spans="2:7" x14ac:dyDescent="0.35">
      <c r="B19" s="29">
        <v>968</v>
      </c>
      <c r="C19" s="16" t="s">
        <v>107</v>
      </c>
      <c r="D19" s="24"/>
      <c r="E19" s="26">
        <v>0.29015046296296299</v>
      </c>
      <c r="F19" s="24"/>
      <c r="G19" s="6">
        <f t="shared" si="0"/>
        <v>791.49547249591126</v>
      </c>
    </row>
    <row r="20" spans="2:7" x14ac:dyDescent="0.35">
      <c r="B20" s="29">
        <v>1048</v>
      </c>
      <c r="C20" s="16" t="s">
        <v>219</v>
      </c>
      <c r="D20" s="24"/>
      <c r="E20" s="26">
        <v>0.29718749999999999</v>
      </c>
      <c r="F20" s="24"/>
      <c r="G20" s="6">
        <f t="shared" si="0"/>
        <v>772.75382638158669</v>
      </c>
    </row>
    <row r="21" spans="2:7" x14ac:dyDescent="0.35">
      <c r="B21" s="29">
        <v>1065</v>
      </c>
      <c r="C21" s="16" t="s">
        <v>220</v>
      </c>
      <c r="D21" s="24"/>
      <c r="E21" s="26">
        <v>0.298912037037037</v>
      </c>
      <c r="F21" s="24"/>
      <c r="G21" s="6">
        <f t="shared" si="0"/>
        <v>768.29551614651916</v>
      </c>
    </row>
    <row r="22" spans="2:7" x14ac:dyDescent="0.35">
      <c r="B22" s="29">
        <v>1151</v>
      </c>
      <c r="C22" s="16" t="s">
        <v>173</v>
      </c>
      <c r="D22" s="24"/>
      <c r="E22" s="26">
        <v>0.30859953703703702</v>
      </c>
      <c r="F22" s="24"/>
      <c r="G22" s="6">
        <f t="shared" si="0"/>
        <v>744.1773243821026</v>
      </c>
    </row>
    <row r="23" spans="2:7" x14ac:dyDescent="0.35">
      <c r="B23" s="29">
        <v>1222</v>
      </c>
      <c r="C23" s="16" t="s">
        <v>221</v>
      </c>
      <c r="D23" s="24"/>
      <c r="E23" s="26">
        <v>0.3165277777777778</v>
      </c>
      <c r="F23" s="24"/>
      <c r="G23" s="6">
        <f t="shared" si="0"/>
        <v>725.53751645458533</v>
      </c>
    </row>
    <row r="24" spans="2:7" x14ac:dyDescent="0.35">
      <c r="B24" s="29">
        <v>1226</v>
      </c>
      <c r="C24" s="16" t="s">
        <v>148</v>
      </c>
      <c r="D24" s="24"/>
      <c r="E24" s="26">
        <v>0.31684027777777779</v>
      </c>
      <c r="F24" s="24"/>
      <c r="G24" s="6">
        <f t="shared" si="0"/>
        <v>724.82191780821915</v>
      </c>
    </row>
    <row r="25" spans="2:7" x14ac:dyDescent="0.35">
      <c r="B25" s="29">
        <v>1271</v>
      </c>
      <c r="C25" s="16" t="s">
        <v>24</v>
      </c>
      <c r="D25" s="24"/>
      <c r="E25" s="26">
        <v>0.32359953703703703</v>
      </c>
      <c r="F25" s="24"/>
      <c r="G25" s="6">
        <f t="shared" si="0"/>
        <v>709.68203440752529</v>
      </c>
    </row>
    <row r="26" spans="2:7" x14ac:dyDescent="0.35">
      <c r="B26" s="30">
        <v>1290</v>
      </c>
      <c r="C26" s="28" t="s">
        <v>177</v>
      </c>
      <c r="D26" s="14"/>
      <c r="E26" s="11">
        <v>0.32758101851851851</v>
      </c>
      <c r="F26" s="14"/>
      <c r="G26" s="13">
        <f t="shared" si="0"/>
        <v>701.05642511394558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9"/>
    </sheetView>
  </sheetViews>
  <sheetFormatPr baseColWidth="10" defaultRowHeight="14.5" x14ac:dyDescent="0.35"/>
  <cols>
    <col min="1" max="1" width="12.54296875" customWidth="1"/>
    <col min="3" max="3" width="45.453125" customWidth="1"/>
    <col min="4" max="4" width="18.1796875" bestFit="1" customWidth="1"/>
  </cols>
  <sheetData>
    <row r="1" spans="1:7" ht="15.5" x14ac:dyDescent="0.35">
      <c r="A1" t="s">
        <v>5</v>
      </c>
      <c r="B1" s="61" t="s">
        <v>206</v>
      </c>
      <c r="C1" s="61"/>
      <c r="D1" s="32" t="s">
        <v>10</v>
      </c>
      <c r="E1" s="34" t="s">
        <v>208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207</v>
      </c>
      <c r="D3" s="20"/>
      <c r="E3" s="21">
        <v>8.89699074074074E-2</v>
      </c>
      <c r="F3" s="22"/>
      <c r="G3" s="23"/>
    </row>
    <row r="4" spans="1:7" x14ac:dyDescent="0.35">
      <c r="B4" s="1">
        <v>11</v>
      </c>
      <c r="C4" s="24" t="s">
        <v>21</v>
      </c>
      <c r="D4" s="25"/>
      <c r="E4" s="26">
        <v>9.4918981481481479E-2</v>
      </c>
      <c r="F4" s="27"/>
      <c r="G4" s="6">
        <f t="shared" ref="G4:G9" si="0">E$5/E4*1000</f>
        <v>1035.849286672357</v>
      </c>
    </row>
    <row r="5" spans="1:7" x14ac:dyDescent="0.35">
      <c r="B5" s="1" t="s">
        <v>209</v>
      </c>
      <c r="C5" s="24"/>
      <c r="D5" s="25"/>
      <c r="E5" s="26">
        <v>9.8321759259259248E-2</v>
      </c>
      <c r="F5" s="27"/>
      <c r="G5" s="6"/>
    </row>
    <row r="6" spans="1:7" x14ac:dyDescent="0.35">
      <c r="B6" s="1">
        <v>33</v>
      </c>
      <c r="C6" s="24" t="s">
        <v>106</v>
      </c>
      <c r="D6" s="25"/>
      <c r="E6" s="26">
        <v>0.10604166666666666</v>
      </c>
      <c r="F6" s="27"/>
      <c r="G6" s="6">
        <f t="shared" si="0"/>
        <v>927.19930146256263</v>
      </c>
    </row>
    <row r="7" spans="1:7" x14ac:dyDescent="0.35">
      <c r="B7" s="1">
        <v>35</v>
      </c>
      <c r="C7" s="24" t="s">
        <v>68</v>
      </c>
      <c r="D7" s="25"/>
      <c r="E7" s="26">
        <v>0.10664351851851851</v>
      </c>
      <c r="F7" s="27"/>
      <c r="G7" s="6">
        <f t="shared" si="0"/>
        <v>921.96657260690256</v>
      </c>
    </row>
    <row r="8" spans="1:7" x14ac:dyDescent="0.35">
      <c r="B8" s="1">
        <v>59</v>
      </c>
      <c r="C8" s="24" t="s">
        <v>169</v>
      </c>
      <c r="D8" s="25"/>
      <c r="E8" s="26">
        <v>0.11185185185185186</v>
      </c>
      <c r="F8" s="27"/>
      <c r="G8" s="6">
        <f t="shared" si="0"/>
        <v>879.03559602649</v>
      </c>
    </row>
    <row r="9" spans="1:7" x14ac:dyDescent="0.35">
      <c r="B9" s="8">
        <v>122</v>
      </c>
      <c r="C9" s="14" t="s">
        <v>210</v>
      </c>
      <c r="D9" s="10"/>
      <c r="E9" s="11">
        <v>0.12915509259259259</v>
      </c>
      <c r="F9" s="12"/>
      <c r="G9" s="13">
        <f t="shared" si="0"/>
        <v>761.26893090778731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8" sqref="E18"/>
    </sheetView>
  </sheetViews>
  <sheetFormatPr baseColWidth="10" defaultRowHeight="14.5" x14ac:dyDescent="0.35"/>
  <cols>
    <col min="2" max="2" width="10.81640625" bestFit="1" customWidth="1"/>
    <col min="3" max="3" width="26.90625" customWidth="1"/>
    <col min="4" max="4" width="16.6328125" bestFit="1" customWidth="1"/>
    <col min="5" max="5" width="8.6328125" bestFit="1" customWidth="1"/>
  </cols>
  <sheetData>
    <row r="1" spans="1:7" ht="15.5" x14ac:dyDescent="0.35">
      <c r="A1" t="s">
        <v>5</v>
      </c>
      <c r="B1" s="61" t="s">
        <v>222</v>
      </c>
      <c r="C1" s="61"/>
      <c r="D1" s="32" t="s">
        <v>10</v>
      </c>
      <c r="E1" s="34" t="s">
        <v>224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223</v>
      </c>
      <c r="D3" s="20"/>
      <c r="E3" s="21">
        <v>8.9398148148148157E-2</v>
      </c>
      <c r="F3" s="22"/>
      <c r="G3" s="23"/>
    </row>
    <row r="4" spans="1:7" x14ac:dyDescent="0.35">
      <c r="B4" s="1">
        <v>10</v>
      </c>
      <c r="C4" s="24" t="s">
        <v>21</v>
      </c>
      <c r="D4" s="25"/>
      <c r="E4" s="26">
        <v>9.5578703703703694E-2</v>
      </c>
      <c r="F4" s="27"/>
      <c r="G4" s="6">
        <f t="shared" ref="G4:G7" si="0">E$5/E4*1000</f>
        <v>1045.7737951077745</v>
      </c>
    </row>
    <row r="5" spans="1:7" x14ac:dyDescent="0.35">
      <c r="B5" s="1" t="s">
        <v>225</v>
      </c>
      <c r="C5" s="24"/>
      <c r="D5" s="25"/>
      <c r="E5" s="26">
        <v>9.9953703703703711E-2</v>
      </c>
      <c r="F5" s="27"/>
      <c r="G5" s="6"/>
    </row>
    <row r="6" spans="1:7" x14ac:dyDescent="0.35">
      <c r="B6" s="1">
        <v>34</v>
      </c>
      <c r="C6" s="24" t="s">
        <v>226</v>
      </c>
      <c r="D6" s="25"/>
      <c r="E6" s="26">
        <v>0.10489583333333334</v>
      </c>
      <c r="F6" s="27"/>
      <c r="G6" s="6">
        <f t="shared" si="0"/>
        <v>952.88535804921105</v>
      </c>
    </row>
    <row r="7" spans="1:7" x14ac:dyDescent="0.35">
      <c r="B7" s="8">
        <v>89</v>
      </c>
      <c r="C7" s="14" t="s">
        <v>227</v>
      </c>
      <c r="D7" s="10"/>
      <c r="E7" s="11">
        <v>0.11715277777777777</v>
      </c>
      <c r="F7" s="12"/>
      <c r="G7" s="13">
        <f t="shared" si="0"/>
        <v>853.19106895870391</v>
      </c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3" sqref="B13:F13"/>
    </sheetView>
  </sheetViews>
  <sheetFormatPr baseColWidth="10" defaultRowHeight="14.5" x14ac:dyDescent="0.35"/>
  <cols>
    <col min="3" max="3" width="21" bestFit="1" customWidth="1"/>
    <col min="11" max="11" width="13.453125" bestFit="1" customWidth="1"/>
  </cols>
  <sheetData>
    <row r="1" spans="1:11" ht="15.65" customHeight="1" x14ac:dyDescent="0.35">
      <c r="A1" s="15" t="s">
        <v>7</v>
      </c>
      <c r="B1" s="61" t="s">
        <v>42</v>
      </c>
      <c r="C1" s="61"/>
      <c r="D1" s="61"/>
      <c r="E1" s="61"/>
      <c r="F1" s="61"/>
      <c r="G1" s="32" t="s">
        <v>43</v>
      </c>
      <c r="H1" s="33"/>
      <c r="I1" s="34" t="s">
        <v>46</v>
      </c>
      <c r="J1" s="35"/>
      <c r="K1" s="36" t="s">
        <v>0</v>
      </c>
    </row>
    <row r="2" spans="1:11" x14ac:dyDescent="0.35">
      <c r="B2" s="37" t="s">
        <v>1</v>
      </c>
      <c r="C2" s="38" t="s">
        <v>2</v>
      </c>
      <c r="D2" s="38"/>
      <c r="E2" s="38"/>
      <c r="F2" s="39"/>
      <c r="G2" s="40"/>
      <c r="H2" s="39"/>
      <c r="I2" s="41" t="s">
        <v>3</v>
      </c>
      <c r="J2" s="42"/>
      <c r="K2" s="43" t="s">
        <v>4</v>
      </c>
    </row>
    <row r="3" spans="1:11" x14ac:dyDescent="0.35">
      <c r="B3" s="17">
        <v>1</v>
      </c>
      <c r="C3" s="18" t="s">
        <v>49</v>
      </c>
      <c r="D3" s="19"/>
      <c r="E3" s="19"/>
      <c r="F3" s="20"/>
      <c r="G3" s="20"/>
      <c r="H3" s="20"/>
      <c r="I3" s="21">
        <v>4.1018518518518517E-2</v>
      </c>
      <c r="J3" s="22"/>
      <c r="K3" s="23"/>
    </row>
    <row r="4" spans="1:11" x14ac:dyDescent="0.35">
      <c r="B4" s="29">
        <v>7</v>
      </c>
      <c r="C4" s="24" t="s">
        <v>50</v>
      </c>
      <c r="D4" s="24"/>
      <c r="E4" s="24"/>
      <c r="F4" s="31"/>
      <c r="G4" s="24"/>
      <c r="H4" s="24"/>
      <c r="I4" s="26">
        <v>4.3402777777777783E-2</v>
      </c>
      <c r="J4" s="24"/>
      <c r="K4" s="6"/>
    </row>
    <row r="5" spans="1:11" x14ac:dyDescent="0.35">
      <c r="B5" s="29">
        <v>9</v>
      </c>
      <c r="C5" s="24" t="s">
        <v>33</v>
      </c>
      <c r="D5" s="24"/>
      <c r="E5" s="24"/>
      <c r="F5" s="31"/>
      <c r="G5" s="24"/>
      <c r="H5" s="24"/>
      <c r="I5" s="26">
        <v>4.4143518518518519E-2</v>
      </c>
      <c r="J5" s="24"/>
      <c r="K5" s="6"/>
    </row>
    <row r="6" spans="1:11" ht="15.65" customHeight="1" x14ac:dyDescent="0.35">
      <c r="B6" s="61" t="s">
        <v>42</v>
      </c>
      <c r="C6" s="61"/>
      <c r="D6" s="61"/>
      <c r="E6" s="61"/>
      <c r="F6" s="61"/>
      <c r="G6" s="32" t="s">
        <v>44</v>
      </c>
      <c r="H6" s="33"/>
      <c r="I6" s="34" t="s">
        <v>55</v>
      </c>
      <c r="J6" s="35"/>
      <c r="K6" s="36" t="s">
        <v>0</v>
      </c>
    </row>
    <row r="7" spans="1:11" x14ac:dyDescent="0.35">
      <c r="B7" s="37" t="s">
        <v>1</v>
      </c>
      <c r="C7" s="38" t="s">
        <v>2</v>
      </c>
      <c r="D7" s="38"/>
      <c r="E7" s="38"/>
      <c r="F7" s="39"/>
      <c r="G7" s="40"/>
      <c r="H7" s="39"/>
      <c r="I7" s="41" t="s">
        <v>3</v>
      </c>
      <c r="J7" s="42"/>
      <c r="K7" s="43" t="s">
        <v>4</v>
      </c>
    </row>
    <row r="8" spans="1:11" x14ac:dyDescent="0.35">
      <c r="B8" s="17">
        <v>1</v>
      </c>
      <c r="C8" s="18" t="s">
        <v>51</v>
      </c>
      <c r="D8" s="19"/>
      <c r="E8" s="19"/>
      <c r="F8" s="20"/>
      <c r="G8" s="20"/>
      <c r="H8" s="20"/>
      <c r="I8" s="21">
        <v>4.1516203703703701E-2</v>
      </c>
      <c r="J8" s="22"/>
      <c r="K8" s="23"/>
    </row>
    <row r="9" spans="1:11" x14ac:dyDescent="0.35">
      <c r="B9" s="1">
        <v>13</v>
      </c>
      <c r="C9" s="24" t="s">
        <v>52</v>
      </c>
      <c r="D9" s="3"/>
      <c r="E9" s="3"/>
      <c r="F9" s="25"/>
      <c r="G9" s="25"/>
      <c r="H9" s="25"/>
      <c r="I9" s="26">
        <v>4.4953703703703697E-2</v>
      </c>
      <c r="J9" s="27"/>
      <c r="K9" s="6"/>
    </row>
    <row r="10" spans="1:11" x14ac:dyDescent="0.35">
      <c r="B10" s="1">
        <v>15</v>
      </c>
      <c r="C10" s="24" t="s">
        <v>53</v>
      </c>
      <c r="D10" s="3"/>
      <c r="E10" s="3"/>
      <c r="F10" s="25"/>
      <c r="G10" s="25"/>
      <c r="H10" s="25"/>
      <c r="I10" s="26">
        <v>4.5520833333333337E-2</v>
      </c>
      <c r="J10" s="27"/>
      <c r="K10" s="6"/>
    </row>
    <row r="11" spans="1:11" x14ac:dyDescent="0.35">
      <c r="B11" s="1">
        <v>18</v>
      </c>
      <c r="C11" s="24" t="s">
        <v>38</v>
      </c>
      <c r="D11" s="3"/>
      <c r="E11" s="3"/>
      <c r="F11" s="25"/>
      <c r="G11" s="25"/>
      <c r="H11" s="25"/>
      <c r="I11" s="26">
        <v>4.6238425925925926E-2</v>
      </c>
      <c r="J11" s="27"/>
      <c r="K11" s="6"/>
    </row>
    <row r="12" spans="1:11" x14ac:dyDescent="0.35">
      <c r="B12" s="1">
        <v>19</v>
      </c>
      <c r="C12" s="24" t="s">
        <v>54</v>
      </c>
      <c r="D12" s="3"/>
      <c r="E12" s="3"/>
      <c r="F12" s="25"/>
      <c r="G12" s="25"/>
      <c r="H12" s="25"/>
      <c r="I12" s="26">
        <v>4.7858796296296295E-2</v>
      </c>
      <c r="J12" s="27"/>
      <c r="K12" s="6"/>
    </row>
    <row r="13" spans="1:11" ht="15.65" customHeight="1" x14ac:dyDescent="0.35">
      <c r="B13" s="61" t="s">
        <v>42</v>
      </c>
      <c r="C13" s="61"/>
      <c r="D13" s="61"/>
      <c r="E13" s="61"/>
      <c r="F13" s="61"/>
      <c r="G13" s="32" t="s">
        <v>9</v>
      </c>
      <c r="H13" s="33"/>
      <c r="I13" s="34" t="s">
        <v>59</v>
      </c>
      <c r="J13" s="35"/>
      <c r="K13" s="36" t="s">
        <v>0</v>
      </c>
    </row>
    <row r="14" spans="1:11" x14ac:dyDescent="0.35">
      <c r="B14" s="37" t="s">
        <v>1</v>
      </c>
      <c r="C14" s="38" t="s">
        <v>2</v>
      </c>
      <c r="D14" s="38"/>
      <c r="E14" s="38"/>
      <c r="F14" s="39"/>
      <c r="G14" s="40"/>
      <c r="H14" s="39"/>
      <c r="I14" s="41" t="s">
        <v>3</v>
      </c>
      <c r="J14" s="42"/>
      <c r="K14" s="43" t="s">
        <v>4</v>
      </c>
    </row>
    <row r="15" spans="1:11" x14ac:dyDescent="0.35">
      <c r="B15" s="17">
        <v>1</v>
      </c>
      <c r="C15" s="18" t="s">
        <v>56</v>
      </c>
      <c r="D15" s="19"/>
      <c r="E15" s="19"/>
      <c r="F15" s="20"/>
      <c r="G15" s="20"/>
      <c r="H15" s="20"/>
      <c r="I15" s="21">
        <v>2.390046296296296E-2</v>
      </c>
      <c r="J15" s="22"/>
      <c r="K15" s="23"/>
    </row>
    <row r="16" spans="1:11" x14ac:dyDescent="0.35">
      <c r="B16" s="1">
        <v>17</v>
      </c>
      <c r="C16" s="24" t="s">
        <v>41</v>
      </c>
      <c r="D16" s="3"/>
      <c r="E16" s="3"/>
      <c r="F16" s="25"/>
      <c r="G16" s="25"/>
      <c r="H16" s="25"/>
      <c r="I16" s="26">
        <v>2.7037037037037037E-2</v>
      </c>
      <c r="J16" s="27"/>
      <c r="K16" s="6"/>
    </row>
    <row r="17" spans="2:11" x14ac:dyDescent="0.35">
      <c r="B17" s="1">
        <v>25</v>
      </c>
      <c r="C17" s="24" t="s">
        <v>57</v>
      </c>
      <c r="D17" s="3"/>
      <c r="E17" s="3"/>
      <c r="F17" s="25"/>
      <c r="G17" s="25"/>
      <c r="H17" s="25"/>
      <c r="I17" s="26">
        <v>2.8194444444444442E-2</v>
      </c>
      <c r="J17" s="27"/>
      <c r="K17" s="6"/>
    </row>
    <row r="18" spans="2:11" x14ac:dyDescent="0.35">
      <c r="B18" s="29">
        <v>31</v>
      </c>
      <c r="C18" s="16" t="s">
        <v>45</v>
      </c>
      <c r="D18" s="24"/>
      <c r="E18" s="3"/>
      <c r="F18" s="25"/>
      <c r="G18" s="25"/>
      <c r="H18" s="25"/>
      <c r="I18" s="26">
        <v>2.9976851851851852E-2</v>
      </c>
      <c r="J18" s="27"/>
      <c r="K18" s="6"/>
    </row>
    <row r="19" spans="2:11" x14ac:dyDescent="0.35">
      <c r="B19" s="29">
        <v>35</v>
      </c>
      <c r="C19" s="16" t="s">
        <v>32</v>
      </c>
      <c r="D19" s="24"/>
      <c r="E19" s="3"/>
      <c r="F19" s="25"/>
      <c r="G19" s="25"/>
      <c r="H19" s="25"/>
      <c r="I19" s="26">
        <v>3.0949074074074077E-2</v>
      </c>
      <c r="J19" s="27"/>
      <c r="K19" s="6"/>
    </row>
    <row r="20" spans="2:11" x14ac:dyDescent="0.35">
      <c r="B20" s="1">
        <v>37</v>
      </c>
      <c r="C20" s="24" t="s">
        <v>39</v>
      </c>
      <c r="D20" s="3"/>
      <c r="E20" s="3"/>
      <c r="F20" s="25"/>
      <c r="G20" s="25"/>
      <c r="H20" s="25"/>
      <c r="I20" s="26">
        <v>3.1030092592592592E-2</v>
      </c>
      <c r="J20" s="27"/>
      <c r="K20" s="6"/>
    </row>
    <row r="21" spans="2:11" x14ac:dyDescent="0.35">
      <c r="B21" s="1">
        <v>40</v>
      </c>
      <c r="C21" s="24" t="s">
        <v>58</v>
      </c>
      <c r="D21" s="3"/>
      <c r="E21" s="3"/>
      <c r="F21" s="25"/>
      <c r="G21" s="25"/>
      <c r="H21" s="25"/>
      <c r="I21" s="26">
        <v>3.1446759259259258E-2</v>
      </c>
      <c r="J21" s="27"/>
      <c r="K21" s="6"/>
    </row>
    <row r="22" spans="2:11" x14ac:dyDescent="0.35">
      <c r="B22" s="1">
        <v>42</v>
      </c>
      <c r="C22" s="24" t="s">
        <v>31</v>
      </c>
      <c r="D22" s="3"/>
      <c r="E22" s="3"/>
      <c r="F22" s="25"/>
      <c r="G22" s="25"/>
      <c r="H22" s="25"/>
      <c r="I22" s="26">
        <v>3.1851851851851853E-2</v>
      </c>
      <c r="J22" s="27"/>
      <c r="K22" s="6"/>
    </row>
    <row r="23" spans="2:11" x14ac:dyDescent="0.35">
      <c r="B23" s="57" t="s">
        <v>61</v>
      </c>
      <c r="C23" s="28" t="s">
        <v>60</v>
      </c>
      <c r="D23" s="14"/>
      <c r="E23" s="14"/>
      <c r="F23" s="14"/>
      <c r="G23" s="14"/>
      <c r="H23" s="14"/>
      <c r="I23" s="11">
        <v>3.5567129629629629E-2</v>
      </c>
      <c r="J23" s="14"/>
      <c r="K23" s="13"/>
    </row>
  </sheetData>
  <mergeCells count="3">
    <mergeCell ref="B1:F1"/>
    <mergeCell ref="B6:F6"/>
    <mergeCell ref="B13:F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9" sqref="E9"/>
    </sheetView>
  </sheetViews>
  <sheetFormatPr baseColWidth="10" defaultRowHeight="14.5" x14ac:dyDescent="0.35"/>
  <cols>
    <col min="3" max="3" width="24.6328125" customWidth="1"/>
    <col min="4" max="4" width="16.6328125" bestFit="1" customWidth="1"/>
  </cols>
  <sheetData>
    <row r="1" spans="1:7" ht="15.5" x14ac:dyDescent="0.35">
      <c r="A1" t="s">
        <v>5</v>
      </c>
      <c r="B1" s="61" t="s">
        <v>222</v>
      </c>
      <c r="C1" s="61"/>
      <c r="D1" s="32" t="s">
        <v>10</v>
      </c>
      <c r="E1" s="34" t="s">
        <v>229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228</v>
      </c>
      <c r="D3" s="20"/>
      <c r="E3" s="21">
        <v>8.0937499999999996E-2</v>
      </c>
      <c r="F3" s="22"/>
      <c r="G3" s="23"/>
    </row>
    <row r="4" spans="1:7" x14ac:dyDescent="0.35">
      <c r="B4" s="1">
        <v>11</v>
      </c>
      <c r="C4" s="24" t="s">
        <v>116</v>
      </c>
      <c r="D4" s="25"/>
      <c r="E4" s="26">
        <v>8.89699074074074E-2</v>
      </c>
      <c r="F4" s="27"/>
      <c r="G4" s="6">
        <f t="shared" ref="G4:G9" si="0">E$5/E4*1000</f>
        <v>1037.5959411994274</v>
      </c>
    </row>
    <row r="5" spans="1:7" x14ac:dyDescent="0.35">
      <c r="B5" s="1" t="s">
        <v>230</v>
      </c>
      <c r="C5" s="24"/>
      <c r="D5" s="25"/>
      <c r="E5" s="26">
        <v>9.2314814814814808E-2</v>
      </c>
      <c r="F5" s="27"/>
      <c r="G5" s="6"/>
    </row>
    <row r="6" spans="1:7" x14ac:dyDescent="0.35">
      <c r="B6" s="1">
        <v>30</v>
      </c>
      <c r="C6" s="24" t="s">
        <v>66</v>
      </c>
      <c r="D6" s="25"/>
      <c r="E6" s="26">
        <v>9.4016203703703713E-2</v>
      </c>
      <c r="F6" s="27"/>
      <c r="G6" s="6">
        <f t="shared" si="0"/>
        <v>981.90323772005399</v>
      </c>
    </row>
    <row r="7" spans="1:7" x14ac:dyDescent="0.35">
      <c r="B7" s="1">
        <v>34</v>
      </c>
      <c r="C7" s="24" t="s">
        <v>12</v>
      </c>
      <c r="D7" s="25"/>
      <c r="E7" s="26">
        <v>9.5069444444444443E-2</v>
      </c>
      <c r="F7" s="27"/>
      <c r="G7" s="6">
        <f t="shared" si="0"/>
        <v>971.02507913318709</v>
      </c>
    </row>
    <row r="8" spans="1:7" x14ac:dyDescent="0.35">
      <c r="B8" s="1">
        <v>65</v>
      </c>
      <c r="C8" s="24" t="s">
        <v>8</v>
      </c>
      <c r="D8" s="25"/>
      <c r="E8" s="26">
        <v>0.10011574074074074</v>
      </c>
      <c r="F8" s="27"/>
      <c r="G8" s="6">
        <f t="shared" si="0"/>
        <v>922.08092485549116</v>
      </c>
    </row>
    <row r="9" spans="1:7" x14ac:dyDescent="0.35">
      <c r="B9" s="8">
        <v>69</v>
      </c>
      <c r="C9" s="14" t="s">
        <v>146</v>
      </c>
      <c r="D9" s="10"/>
      <c r="E9" s="11">
        <v>0.10085648148148148</v>
      </c>
      <c r="F9" s="12"/>
      <c r="G9" s="13">
        <f t="shared" si="0"/>
        <v>915.30869864585713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24" sqref="E24"/>
    </sheetView>
  </sheetViews>
  <sheetFormatPr baseColWidth="10" defaultRowHeight="14.5" x14ac:dyDescent="0.35"/>
  <cols>
    <col min="3" max="3" width="18.1796875" bestFit="1" customWidth="1"/>
    <col min="4" max="4" width="21.1796875" customWidth="1"/>
    <col min="9" max="9" width="12.453125" customWidth="1"/>
  </cols>
  <sheetData>
    <row r="1" spans="1:9" ht="15.5" x14ac:dyDescent="0.35">
      <c r="A1" t="s">
        <v>5</v>
      </c>
      <c r="B1" s="61" t="s">
        <v>17</v>
      </c>
      <c r="C1" s="61"/>
      <c r="D1" s="61"/>
      <c r="E1" s="44" t="s">
        <v>6</v>
      </c>
      <c r="F1" s="33"/>
      <c r="G1" s="34" t="s">
        <v>63</v>
      </c>
      <c r="H1" s="35"/>
      <c r="I1" s="36" t="s">
        <v>0</v>
      </c>
    </row>
    <row r="2" spans="1:9" x14ac:dyDescent="0.35">
      <c r="B2" s="37" t="s">
        <v>1</v>
      </c>
      <c r="C2" s="38" t="s">
        <v>2</v>
      </c>
      <c r="D2" s="39"/>
      <c r="E2" s="40"/>
      <c r="F2" s="39"/>
      <c r="G2" s="41" t="s">
        <v>3</v>
      </c>
      <c r="H2" s="42"/>
      <c r="I2" s="43" t="s">
        <v>18</v>
      </c>
    </row>
    <row r="3" spans="1:9" x14ac:dyDescent="0.35">
      <c r="B3" s="17">
        <v>1</v>
      </c>
      <c r="C3" s="18" t="s">
        <v>62</v>
      </c>
      <c r="D3" s="20"/>
      <c r="E3" s="20"/>
      <c r="F3" s="20"/>
      <c r="G3" s="21">
        <v>4.1932870370370377E-2</v>
      </c>
      <c r="H3" s="22"/>
      <c r="I3" s="23"/>
    </row>
    <row r="4" spans="1:9" x14ac:dyDescent="0.35">
      <c r="B4" s="1">
        <v>7</v>
      </c>
      <c r="C4" s="24" t="s">
        <v>13</v>
      </c>
      <c r="D4" s="25"/>
      <c r="E4" s="25"/>
      <c r="F4" s="25"/>
      <c r="G4" s="26">
        <v>4.2986111111111114E-2</v>
      </c>
      <c r="H4" s="27"/>
      <c r="I4" s="6">
        <f>G$8/G4*900</f>
        <v>951.61550888529871</v>
      </c>
    </row>
    <row r="5" spans="1:9" x14ac:dyDescent="0.35">
      <c r="B5" s="7">
        <v>16</v>
      </c>
      <c r="C5" s="24" t="s">
        <v>28</v>
      </c>
      <c r="D5" s="25"/>
      <c r="E5" s="25"/>
      <c r="F5" s="25"/>
      <c r="G5" s="26">
        <v>4.4513888888888888E-2</v>
      </c>
      <c r="H5" s="27"/>
      <c r="I5" s="6">
        <f t="shared" ref="I5:I8" si="0">G$8/G5*900</f>
        <v>918.95475819032754</v>
      </c>
    </row>
    <row r="6" spans="1:9" x14ac:dyDescent="0.35">
      <c r="B6" s="7">
        <v>19</v>
      </c>
      <c r="C6" s="24" t="s">
        <v>65</v>
      </c>
      <c r="D6" s="25"/>
      <c r="E6" s="25"/>
      <c r="F6" s="25"/>
      <c r="G6" s="26">
        <v>4.4675925925925924E-2</v>
      </c>
      <c r="H6" s="27"/>
      <c r="I6" s="6">
        <f t="shared" si="0"/>
        <v>915.62176165803112</v>
      </c>
    </row>
    <row r="7" spans="1:9" x14ac:dyDescent="0.35">
      <c r="B7" s="7">
        <v>20</v>
      </c>
      <c r="C7" s="24" t="s">
        <v>21</v>
      </c>
      <c r="D7" s="25"/>
      <c r="E7" s="25"/>
      <c r="F7" s="25"/>
      <c r="G7" s="26">
        <v>4.4849537037037035E-2</v>
      </c>
      <c r="H7" s="27"/>
      <c r="I7" s="6">
        <f t="shared" si="0"/>
        <v>912.07741935483887</v>
      </c>
    </row>
    <row r="8" spans="1:9" x14ac:dyDescent="0.35">
      <c r="B8" s="1" t="s">
        <v>64</v>
      </c>
      <c r="C8" s="24" t="s">
        <v>66</v>
      </c>
      <c r="D8" s="25"/>
      <c r="E8" s="25"/>
      <c r="F8" s="25"/>
      <c r="G8" s="26">
        <v>4.5451388888888888E-2</v>
      </c>
      <c r="H8" s="27"/>
      <c r="I8" s="6">
        <f t="shared" si="0"/>
        <v>900</v>
      </c>
    </row>
    <row r="9" spans="1:9" x14ac:dyDescent="0.35">
      <c r="B9" s="29">
        <v>37</v>
      </c>
      <c r="C9" s="16" t="s">
        <v>67</v>
      </c>
      <c r="D9" s="24"/>
      <c r="E9" s="24"/>
      <c r="F9" s="24"/>
      <c r="G9" s="26">
        <v>4.7303240740740743E-2</v>
      </c>
      <c r="H9" s="24"/>
      <c r="I9" s="6">
        <f>G$8/G9*900</f>
        <v>864.76633227306081</v>
      </c>
    </row>
    <row r="10" spans="1:9" x14ac:dyDescent="0.35">
      <c r="B10" s="29">
        <v>38</v>
      </c>
      <c r="C10" s="16" t="s">
        <v>68</v>
      </c>
      <c r="D10" s="24"/>
      <c r="E10" s="24"/>
      <c r="F10" s="24"/>
      <c r="G10" s="26">
        <v>4.7650462962962964E-2</v>
      </c>
      <c r="H10" s="24"/>
      <c r="I10" s="6">
        <f t="shared" ref="I10:I17" si="1">G$8/G10*900</f>
        <v>858.4649016273986</v>
      </c>
    </row>
    <row r="11" spans="1:9" x14ac:dyDescent="0.35">
      <c r="B11" s="29">
        <v>39</v>
      </c>
      <c r="C11" s="16" t="s">
        <v>23</v>
      </c>
      <c r="D11" s="24"/>
      <c r="E11" s="24"/>
      <c r="F11" s="24"/>
      <c r="G11" s="26">
        <v>4.7662037037037037E-2</v>
      </c>
      <c r="H11" s="24"/>
      <c r="I11" s="6">
        <f t="shared" si="1"/>
        <v>858.25643516270031</v>
      </c>
    </row>
    <row r="12" spans="1:9" x14ac:dyDescent="0.35">
      <c r="B12" s="29">
        <v>80</v>
      </c>
      <c r="C12" s="16" t="s">
        <v>69</v>
      </c>
      <c r="D12" s="24"/>
      <c r="E12" s="24"/>
      <c r="F12" s="24"/>
      <c r="G12" s="26">
        <v>5.077546296296296E-2</v>
      </c>
      <c r="H12" s="24"/>
      <c r="I12" s="6">
        <f t="shared" si="1"/>
        <v>805.63027125598364</v>
      </c>
    </row>
    <row r="13" spans="1:9" x14ac:dyDescent="0.35">
      <c r="B13" s="29">
        <v>103</v>
      </c>
      <c r="C13" s="16" t="s">
        <v>107</v>
      </c>
      <c r="D13" s="24"/>
      <c r="E13" s="24"/>
      <c r="F13" s="24"/>
      <c r="G13" s="26">
        <v>5.2418981481481476E-2</v>
      </c>
      <c r="H13" s="24"/>
      <c r="I13" s="6">
        <f t="shared" si="1"/>
        <v>780.370942812983</v>
      </c>
    </row>
    <row r="14" spans="1:9" x14ac:dyDescent="0.35">
      <c r="B14" s="29">
        <v>82</v>
      </c>
      <c r="C14" s="16" t="s">
        <v>19</v>
      </c>
      <c r="D14" s="24"/>
      <c r="E14" s="24"/>
      <c r="F14" s="24"/>
      <c r="G14" s="26">
        <v>5.092592592592593E-2</v>
      </c>
      <c r="H14" s="24"/>
      <c r="I14" s="6">
        <f t="shared" si="1"/>
        <v>803.25</v>
      </c>
    </row>
    <row r="15" spans="1:9" x14ac:dyDescent="0.35">
      <c r="B15" s="29">
        <v>143</v>
      </c>
      <c r="C15" s="16" t="s">
        <v>70</v>
      </c>
      <c r="D15" s="24"/>
      <c r="E15" s="24"/>
      <c r="F15" s="24"/>
      <c r="G15" s="26">
        <v>5.5092592592592589E-2</v>
      </c>
      <c r="H15" s="24"/>
      <c r="I15" s="6">
        <f t="shared" si="1"/>
        <v>742.50000000000011</v>
      </c>
    </row>
    <row r="16" spans="1:9" x14ac:dyDescent="0.35">
      <c r="B16" s="29">
        <v>146</v>
      </c>
      <c r="C16" s="16" t="s">
        <v>71</v>
      </c>
      <c r="D16" s="24"/>
      <c r="E16" s="24"/>
      <c r="F16" s="24"/>
      <c r="G16" s="26">
        <v>5.5150462962962964E-2</v>
      </c>
      <c r="H16" s="24"/>
      <c r="I16" s="6">
        <f t="shared" si="1"/>
        <v>741.72088142707241</v>
      </c>
    </row>
    <row r="17" spans="2:9" x14ac:dyDescent="0.35">
      <c r="B17" s="30">
        <v>155</v>
      </c>
      <c r="C17" s="28" t="s">
        <v>22</v>
      </c>
      <c r="D17" s="14"/>
      <c r="E17" s="14"/>
      <c r="F17" s="14"/>
      <c r="G17" s="11">
        <v>5.6111111111111112E-2</v>
      </c>
      <c r="H17" s="14"/>
      <c r="I17" s="13">
        <f t="shared" si="1"/>
        <v>729.02227722772273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C1" workbookViewId="0">
      <selection activeCell="B10" sqref="B10"/>
    </sheetView>
  </sheetViews>
  <sheetFormatPr baseColWidth="10" defaultRowHeight="14.5" x14ac:dyDescent="0.35"/>
  <cols>
    <col min="1" max="1" width="13" customWidth="1"/>
    <col min="3" max="3" width="41.453125" customWidth="1"/>
    <col min="4" max="4" width="10" customWidth="1"/>
  </cols>
  <sheetData>
    <row r="1" spans="1:6" ht="15.5" x14ac:dyDescent="0.35">
      <c r="A1" s="15"/>
      <c r="B1" s="61" t="s">
        <v>231</v>
      </c>
      <c r="C1" s="61"/>
      <c r="D1" s="44">
        <v>2108</v>
      </c>
      <c r="E1" s="34" t="s">
        <v>112</v>
      </c>
      <c r="F1" s="36" t="s">
        <v>0</v>
      </c>
    </row>
    <row r="2" spans="1:6" x14ac:dyDescent="0.35">
      <c r="B2" s="37" t="s">
        <v>1</v>
      </c>
      <c r="C2" s="38" t="s">
        <v>2</v>
      </c>
      <c r="D2" s="40"/>
      <c r="E2" s="41" t="s">
        <v>3</v>
      </c>
      <c r="F2" s="43" t="s">
        <v>4</v>
      </c>
    </row>
    <row r="3" spans="1:6" x14ac:dyDescent="0.35">
      <c r="B3" s="17">
        <v>1</v>
      </c>
      <c r="C3" s="18" t="s">
        <v>233</v>
      </c>
      <c r="D3" s="20"/>
      <c r="E3" s="21">
        <v>0.1462037037037037</v>
      </c>
      <c r="F3" s="23"/>
    </row>
    <row r="4" spans="1:6" x14ac:dyDescent="0.35">
      <c r="B4" s="1">
        <v>30</v>
      </c>
      <c r="C4" s="24" t="s">
        <v>20</v>
      </c>
      <c r="D4" s="25"/>
      <c r="E4" s="26">
        <v>0.15785879629629629</v>
      </c>
      <c r="F4" s="6">
        <f>E$5/E4*1000</f>
        <v>1110.8585673436469</v>
      </c>
    </row>
    <row r="5" spans="1:6" x14ac:dyDescent="0.35">
      <c r="B5" s="1" t="s">
        <v>232</v>
      </c>
      <c r="C5" s="24"/>
      <c r="D5" s="25"/>
      <c r="E5" s="26">
        <v>0.17535879629629628</v>
      </c>
      <c r="F5" s="6"/>
    </row>
    <row r="6" spans="1:6" x14ac:dyDescent="0.35">
      <c r="B6" s="1">
        <v>326</v>
      </c>
      <c r="C6" s="24" t="s">
        <v>12</v>
      </c>
      <c r="D6" s="25"/>
      <c r="E6" s="26">
        <v>0.18121527777777779</v>
      </c>
      <c r="F6" s="6">
        <f>E$5/E6*1000</f>
        <v>967.68218688126694</v>
      </c>
    </row>
    <row r="7" spans="1:6" x14ac:dyDescent="0.35">
      <c r="B7" s="1">
        <v>328</v>
      </c>
      <c r="C7" s="24" t="s">
        <v>217</v>
      </c>
      <c r="D7" s="25"/>
      <c r="E7" s="26">
        <v>0.18127314814814813</v>
      </c>
      <c r="F7" s="6">
        <f>E$5/E7*1000</f>
        <v>967.37326012003575</v>
      </c>
    </row>
    <row r="8" spans="1:6" x14ac:dyDescent="0.35">
      <c r="B8" s="1">
        <v>359</v>
      </c>
      <c r="C8" s="24" t="s">
        <v>23</v>
      </c>
      <c r="D8" s="25"/>
      <c r="E8" s="26">
        <v>0.1825</v>
      </c>
      <c r="F8" s="6">
        <f>E$5/E8*1000</f>
        <v>960.87011669203434</v>
      </c>
    </row>
    <row r="9" spans="1:6" x14ac:dyDescent="0.35">
      <c r="B9" s="1">
        <v>410</v>
      </c>
      <c r="C9" s="24" t="s">
        <v>234</v>
      </c>
      <c r="D9" s="25"/>
      <c r="E9" s="26">
        <v>0.18414351851851851</v>
      </c>
      <c r="F9" s="6">
        <f>E$5/E9*1000</f>
        <v>952.29415461973599</v>
      </c>
    </row>
    <row r="10" spans="1:6" x14ac:dyDescent="0.35">
      <c r="B10" s="1">
        <v>581</v>
      </c>
      <c r="C10" s="24" t="s">
        <v>11</v>
      </c>
      <c r="D10" s="25"/>
      <c r="E10" s="26">
        <v>0.19114583333333335</v>
      </c>
      <c r="F10" s="6">
        <f>E$5/E10*1000</f>
        <v>917.40841659097771</v>
      </c>
    </row>
    <row r="11" spans="1:6" x14ac:dyDescent="0.35">
      <c r="B11" s="1">
        <v>995</v>
      </c>
      <c r="C11" s="24" t="s">
        <v>235</v>
      </c>
      <c r="D11" s="25"/>
      <c r="E11" s="26">
        <v>0.20304398148148148</v>
      </c>
      <c r="F11" s="6">
        <f>E$5/E11*1000</f>
        <v>863.64931881662187</v>
      </c>
    </row>
    <row r="12" spans="1:6" x14ac:dyDescent="0.35">
      <c r="B12" s="1">
        <v>1019</v>
      </c>
      <c r="C12" s="24" t="s">
        <v>132</v>
      </c>
      <c r="D12" s="25"/>
      <c r="E12" s="26">
        <v>0.20348379629629632</v>
      </c>
      <c r="F12" s="6">
        <f>E$5/E12*1000</f>
        <v>861.78260622262644</v>
      </c>
    </row>
    <row r="13" spans="1:6" x14ac:dyDescent="0.35">
      <c r="B13" s="1">
        <v>1153</v>
      </c>
      <c r="C13" s="24" t="s">
        <v>236</v>
      </c>
      <c r="D13" s="25"/>
      <c r="E13" s="26">
        <v>0.20821759259259257</v>
      </c>
      <c r="F13" s="6">
        <f>E$5/E13*1000</f>
        <v>842.19010561423011</v>
      </c>
    </row>
    <row r="14" spans="1:6" x14ac:dyDescent="0.35">
      <c r="B14" s="1">
        <v>1226</v>
      </c>
      <c r="C14" s="24" t="s">
        <v>173</v>
      </c>
      <c r="D14" s="25"/>
      <c r="E14" s="26">
        <v>0.21085648148148148</v>
      </c>
      <c r="F14" s="6">
        <f>E$5/E14*1000</f>
        <v>831.6500164672301</v>
      </c>
    </row>
    <row r="15" spans="1:6" x14ac:dyDescent="0.35">
      <c r="B15" s="1">
        <v>1444</v>
      </c>
      <c r="C15" s="24" t="s">
        <v>177</v>
      </c>
      <c r="D15" s="25"/>
      <c r="E15" s="26">
        <v>0.21884259259259262</v>
      </c>
      <c r="F15" s="6">
        <f>E$5/E15*1000</f>
        <v>801.30103659826511</v>
      </c>
    </row>
    <row r="16" spans="1:6" x14ac:dyDescent="0.35">
      <c r="B16" s="8">
        <v>1530</v>
      </c>
      <c r="C16" s="14" t="s">
        <v>187</v>
      </c>
      <c r="D16" s="10"/>
      <c r="E16" s="11">
        <v>0.22259259259259259</v>
      </c>
      <c r="F16" s="13">
        <f>E$5/E16*1000</f>
        <v>787.80158069883521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10" sqref="I10"/>
    </sheetView>
  </sheetViews>
  <sheetFormatPr baseColWidth="10" defaultRowHeight="14.5" x14ac:dyDescent="0.35"/>
  <cols>
    <col min="11" max="11" width="13.453125" bestFit="1" customWidth="1"/>
  </cols>
  <sheetData>
    <row r="1" spans="1:11" ht="15.5" x14ac:dyDescent="0.35">
      <c r="A1" s="15" t="s">
        <v>73</v>
      </c>
      <c r="B1" s="62" t="s">
        <v>72</v>
      </c>
      <c r="C1" s="62"/>
      <c r="D1" s="62"/>
      <c r="E1" s="62"/>
      <c r="F1" s="62"/>
      <c r="G1" s="56"/>
      <c r="H1" s="46"/>
      <c r="I1" s="47" t="s">
        <v>80</v>
      </c>
      <c r="J1" s="48"/>
      <c r="K1" s="49" t="s">
        <v>0</v>
      </c>
    </row>
    <row r="2" spans="1:11" x14ac:dyDescent="0.35">
      <c r="B2" s="50" t="s">
        <v>1</v>
      </c>
      <c r="C2" s="45" t="s">
        <v>2</v>
      </c>
      <c r="D2" s="45"/>
      <c r="E2" s="45"/>
      <c r="F2" s="51"/>
      <c r="G2" s="52"/>
      <c r="H2" s="51"/>
      <c r="I2" s="53" t="s">
        <v>3</v>
      </c>
      <c r="J2" s="54"/>
      <c r="K2" s="55" t="s">
        <v>27</v>
      </c>
    </row>
    <row r="3" spans="1:11" x14ac:dyDescent="0.35">
      <c r="B3" s="17">
        <v>1</v>
      </c>
      <c r="C3" s="18"/>
      <c r="D3" s="19"/>
      <c r="E3" s="19"/>
      <c r="F3" s="20"/>
      <c r="G3" s="20"/>
      <c r="H3" s="20"/>
      <c r="I3" s="21">
        <v>3.7800925925925925E-2</v>
      </c>
      <c r="J3" s="22"/>
      <c r="K3" s="23"/>
    </row>
    <row r="4" spans="1:11" x14ac:dyDescent="0.35">
      <c r="B4" s="1" t="s">
        <v>81</v>
      </c>
      <c r="C4" s="24"/>
      <c r="D4" s="3"/>
      <c r="E4" s="3"/>
      <c r="F4" s="25"/>
      <c r="G4" s="25"/>
      <c r="H4" s="25"/>
      <c r="I4" s="26">
        <v>4.2002314814814812E-2</v>
      </c>
      <c r="J4" s="27"/>
      <c r="K4" s="6"/>
    </row>
    <row r="5" spans="1:11" x14ac:dyDescent="0.35">
      <c r="B5" s="1">
        <v>16</v>
      </c>
      <c r="C5" s="24" t="s">
        <v>195</v>
      </c>
      <c r="D5" s="3"/>
      <c r="E5" s="3"/>
      <c r="F5" s="25"/>
      <c r="G5" s="25"/>
      <c r="H5" s="25"/>
      <c r="I5" s="26">
        <v>4.252314814814815E-2</v>
      </c>
      <c r="J5" s="27"/>
      <c r="K5" s="6">
        <f>I$4/I5*1000</f>
        <v>987.75176918889485</v>
      </c>
    </row>
    <row r="6" spans="1:11" x14ac:dyDescent="0.35">
      <c r="B6" s="58" t="s">
        <v>82</v>
      </c>
      <c r="C6" s="14" t="s">
        <v>194</v>
      </c>
      <c r="D6" s="9"/>
      <c r="E6" s="9"/>
      <c r="F6" s="10"/>
      <c r="G6" s="10"/>
      <c r="H6" s="10"/>
      <c r="I6" s="11">
        <v>6.1435185185185183E-2</v>
      </c>
      <c r="J6" s="12"/>
      <c r="K6" s="13">
        <f>I$4/I6*1000</f>
        <v>683.68500376789757</v>
      </c>
    </row>
    <row r="8" spans="1:11" ht="16.5" customHeight="1" x14ac:dyDescent="0.35">
      <c r="A8" s="15" t="s">
        <v>7</v>
      </c>
      <c r="B8" s="61" t="s">
        <v>72</v>
      </c>
      <c r="C8" s="63"/>
      <c r="D8" s="63"/>
      <c r="E8" s="63"/>
      <c r="F8" s="63"/>
      <c r="G8" s="32" t="s">
        <v>16</v>
      </c>
      <c r="H8" s="33"/>
      <c r="I8" s="34" t="s">
        <v>40</v>
      </c>
      <c r="J8" s="35"/>
      <c r="K8" s="36" t="s">
        <v>0</v>
      </c>
    </row>
    <row r="9" spans="1:11" x14ac:dyDescent="0.35">
      <c r="B9" s="37" t="s">
        <v>1</v>
      </c>
      <c r="C9" s="38" t="s">
        <v>2</v>
      </c>
      <c r="D9" s="38"/>
      <c r="E9" s="38"/>
      <c r="F9" s="39"/>
      <c r="G9" s="40"/>
      <c r="H9" s="39"/>
      <c r="I9" s="41" t="s">
        <v>3</v>
      </c>
      <c r="J9" s="42"/>
      <c r="K9" s="43" t="s">
        <v>4</v>
      </c>
    </row>
    <row r="10" spans="1:11" x14ac:dyDescent="0.35">
      <c r="B10" s="17">
        <v>1</v>
      </c>
      <c r="C10" s="18" t="s">
        <v>75</v>
      </c>
      <c r="D10" s="19"/>
      <c r="E10" s="19"/>
      <c r="F10" s="20"/>
      <c r="G10" s="20"/>
      <c r="H10" s="20"/>
      <c r="I10" s="21">
        <v>4.431712962962963E-2</v>
      </c>
      <c r="J10" s="22"/>
      <c r="K10" s="23"/>
    </row>
    <row r="11" spans="1:11" x14ac:dyDescent="0.35">
      <c r="B11" s="29">
        <v>10</v>
      </c>
      <c r="C11" s="24" t="s">
        <v>52</v>
      </c>
      <c r="D11" s="24"/>
      <c r="E11" s="24"/>
      <c r="F11" s="31"/>
      <c r="G11" s="24"/>
      <c r="H11" s="24"/>
      <c r="I11" s="26">
        <v>4.7743055555555552E-2</v>
      </c>
      <c r="J11" s="24"/>
      <c r="K11" s="6"/>
    </row>
    <row r="12" spans="1:11" x14ac:dyDescent="0.35">
      <c r="B12" s="29">
        <v>11</v>
      </c>
      <c r="C12" s="24" t="s">
        <v>76</v>
      </c>
      <c r="D12" s="24"/>
      <c r="E12" s="24"/>
      <c r="F12" s="31"/>
      <c r="G12" s="24"/>
      <c r="H12" s="24"/>
      <c r="I12" s="26">
        <v>4.8009259259259258E-2</v>
      </c>
      <c r="J12" s="24"/>
      <c r="K12" s="6"/>
    </row>
    <row r="13" spans="1:11" x14ac:dyDescent="0.35">
      <c r="B13" s="29">
        <v>20</v>
      </c>
      <c r="C13" s="24" t="s">
        <v>50</v>
      </c>
      <c r="D13" s="24"/>
      <c r="E13" s="24"/>
      <c r="F13" s="31"/>
      <c r="G13" s="24"/>
      <c r="H13" s="24"/>
      <c r="I13" s="26">
        <v>4.9930555555555554E-2</v>
      </c>
      <c r="J13" s="24"/>
      <c r="K13" s="6"/>
    </row>
    <row r="14" spans="1:11" x14ac:dyDescent="0.35">
      <c r="B14" s="29">
        <v>22</v>
      </c>
      <c r="C14" s="24" t="s">
        <v>33</v>
      </c>
      <c r="D14" s="24"/>
      <c r="E14" s="24"/>
      <c r="F14" s="31"/>
      <c r="G14" s="24"/>
      <c r="H14" s="24"/>
      <c r="I14" s="26">
        <v>5.0138888888888893E-2</v>
      </c>
      <c r="J14" s="24"/>
      <c r="K14" s="6"/>
    </row>
    <row r="15" spans="1:11" x14ac:dyDescent="0.35">
      <c r="B15" s="29">
        <v>25</v>
      </c>
      <c r="C15" s="24" t="s">
        <v>38</v>
      </c>
      <c r="D15" s="24"/>
      <c r="E15" s="24"/>
      <c r="F15" s="31"/>
      <c r="G15" s="24"/>
      <c r="H15" s="24"/>
      <c r="I15" s="26">
        <v>5.1018518518518519E-2</v>
      </c>
      <c r="J15" s="24"/>
      <c r="K15" s="6"/>
    </row>
    <row r="16" spans="1:11" x14ac:dyDescent="0.35">
      <c r="B16" s="29">
        <v>26</v>
      </c>
      <c r="C16" s="24" t="s">
        <v>54</v>
      </c>
      <c r="D16" s="24"/>
      <c r="E16" s="24"/>
      <c r="F16" s="31"/>
      <c r="G16" s="24"/>
      <c r="H16" s="24"/>
      <c r="I16" s="26">
        <v>5.1898148148148145E-2</v>
      </c>
      <c r="J16" s="24"/>
      <c r="K16" s="6"/>
    </row>
    <row r="17" spans="2:11" x14ac:dyDescent="0.35">
      <c r="B17" s="29">
        <v>28</v>
      </c>
      <c r="C17" s="24" t="s">
        <v>53</v>
      </c>
      <c r="D17" s="24"/>
      <c r="E17" s="24"/>
      <c r="F17" s="31"/>
      <c r="G17" s="24"/>
      <c r="H17" s="24"/>
      <c r="I17" s="26">
        <v>5.2314814814814814E-2</v>
      </c>
      <c r="J17" s="24"/>
      <c r="K17" s="6"/>
    </row>
    <row r="18" spans="2:11" x14ac:dyDescent="0.35">
      <c r="B18" s="29">
        <v>52</v>
      </c>
      <c r="C18" s="24" t="s">
        <v>77</v>
      </c>
      <c r="D18" s="24"/>
      <c r="E18" s="24"/>
      <c r="F18" s="31"/>
      <c r="G18" s="24"/>
      <c r="H18" s="24"/>
      <c r="I18" s="26">
        <v>6.2314814814814816E-2</v>
      </c>
      <c r="J18" s="24"/>
      <c r="K18" s="6"/>
    </row>
    <row r="19" spans="2:11" x14ac:dyDescent="0.35">
      <c r="B19" s="29">
        <v>59</v>
      </c>
      <c r="C19" s="24" t="s">
        <v>78</v>
      </c>
      <c r="D19" s="24"/>
      <c r="E19" s="24"/>
      <c r="F19" s="31"/>
      <c r="G19" s="24"/>
      <c r="H19" s="24"/>
      <c r="I19" s="26">
        <v>6.6064814814814812E-2</v>
      </c>
      <c r="J19" s="24"/>
      <c r="K19" s="6"/>
    </row>
    <row r="20" spans="2:11" ht="15.65" customHeight="1" x14ac:dyDescent="0.35">
      <c r="B20" s="61" t="s">
        <v>72</v>
      </c>
      <c r="C20" s="63"/>
      <c r="D20" s="63"/>
      <c r="E20" s="63"/>
      <c r="F20" s="63"/>
      <c r="G20" s="32" t="s">
        <v>9</v>
      </c>
      <c r="H20" s="33"/>
      <c r="I20" s="34" t="s">
        <v>79</v>
      </c>
      <c r="J20" s="35"/>
      <c r="K20" s="36" t="s">
        <v>0</v>
      </c>
    </row>
    <row r="21" spans="2:11" x14ac:dyDescent="0.35">
      <c r="B21" s="37" t="s">
        <v>1</v>
      </c>
      <c r="C21" s="38" t="s">
        <v>2</v>
      </c>
      <c r="D21" s="38"/>
      <c r="E21" s="38"/>
      <c r="F21" s="39"/>
      <c r="G21" s="40"/>
      <c r="H21" s="39"/>
      <c r="I21" s="41" t="s">
        <v>3</v>
      </c>
      <c r="J21" s="42"/>
      <c r="K21" s="43" t="s">
        <v>4</v>
      </c>
    </row>
    <row r="22" spans="2:11" x14ac:dyDescent="0.35">
      <c r="B22" s="17">
        <v>1</v>
      </c>
      <c r="C22" s="18" t="s">
        <v>74</v>
      </c>
      <c r="D22" s="19"/>
      <c r="E22" s="19"/>
      <c r="F22" s="20"/>
      <c r="G22" s="20"/>
      <c r="H22" s="20"/>
      <c r="I22" s="21">
        <v>2.614583333333333E-2</v>
      </c>
      <c r="J22" s="22"/>
      <c r="K22" s="23"/>
    </row>
    <row r="23" spans="2:11" x14ac:dyDescent="0.35">
      <c r="B23" s="8">
        <v>21</v>
      </c>
      <c r="C23" s="14" t="s">
        <v>32</v>
      </c>
      <c r="D23" s="9"/>
      <c r="E23" s="9"/>
      <c r="F23" s="10"/>
      <c r="G23" s="10"/>
      <c r="H23" s="10"/>
      <c r="I23" s="11">
        <v>3.0416666666666665E-2</v>
      </c>
      <c r="J23" s="12"/>
      <c r="K23" s="13"/>
    </row>
  </sheetData>
  <mergeCells count="3">
    <mergeCell ref="B1:F1"/>
    <mergeCell ref="B20:F20"/>
    <mergeCell ref="B8:F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G9" sqref="G9"/>
    </sheetView>
  </sheetViews>
  <sheetFormatPr baseColWidth="10" defaultRowHeight="14.5" x14ac:dyDescent="0.35"/>
  <cols>
    <col min="3" max="3" width="40.81640625" customWidth="1"/>
    <col min="7" max="7" width="13.26953125" bestFit="1" customWidth="1"/>
  </cols>
  <sheetData>
    <row r="1" spans="2:7" ht="15.5" x14ac:dyDescent="0.35">
      <c r="B1" s="61" t="s">
        <v>196</v>
      </c>
      <c r="C1" s="61"/>
      <c r="D1" s="44" t="s">
        <v>197</v>
      </c>
      <c r="E1" s="34" t="s">
        <v>198</v>
      </c>
      <c r="F1" s="35"/>
      <c r="G1" s="36" t="s">
        <v>0</v>
      </c>
    </row>
    <row r="2" spans="2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37</v>
      </c>
    </row>
    <row r="3" spans="2:7" x14ac:dyDescent="0.35">
      <c r="B3" s="17">
        <v>1</v>
      </c>
      <c r="C3" s="18" t="s">
        <v>28</v>
      </c>
      <c r="D3" s="20"/>
      <c r="E3" s="21">
        <v>4.1932870370370377E-2</v>
      </c>
      <c r="F3" s="22"/>
      <c r="G3" s="23"/>
    </row>
    <row r="4" spans="2:7" x14ac:dyDescent="0.35">
      <c r="B4" s="1">
        <v>4</v>
      </c>
      <c r="C4" s="24" t="s">
        <v>8</v>
      </c>
      <c r="D4" s="25"/>
      <c r="E4" s="26">
        <v>4.3182870370370365E-2</v>
      </c>
      <c r="F4" s="27"/>
      <c r="G4" s="6">
        <f>E$7/E4*900</f>
        <v>998.4186545162155</v>
      </c>
    </row>
    <row r="5" spans="2:7" x14ac:dyDescent="0.35">
      <c r="B5" s="7">
        <v>6</v>
      </c>
      <c r="C5" s="24" t="s">
        <v>105</v>
      </c>
      <c r="D5" s="25"/>
      <c r="E5" s="26">
        <v>4.3472222222222225E-2</v>
      </c>
      <c r="F5" s="27"/>
      <c r="G5" s="6">
        <f>E$7/E5*900</f>
        <v>991.77316293929698</v>
      </c>
    </row>
    <row r="6" spans="2:7" x14ac:dyDescent="0.35">
      <c r="B6" s="7">
        <v>13</v>
      </c>
      <c r="C6" s="24" t="s">
        <v>117</v>
      </c>
      <c r="D6" s="25"/>
      <c r="E6" s="26">
        <v>4.6099537037037036E-2</v>
      </c>
      <c r="F6" s="27"/>
      <c r="G6" s="6">
        <f>E$7/E6*900</f>
        <v>935.24981169972375</v>
      </c>
    </row>
    <row r="7" spans="2:7" x14ac:dyDescent="0.35">
      <c r="B7" s="1" t="s">
        <v>104</v>
      </c>
      <c r="C7" s="24"/>
      <c r="D7" s="25"/>
      <c r="E7" s="26">
        <v>4.7905092592592589E-2</v>
      </c>
      <c r="F7" s="27"/>
      <c r="G7" s="6"/>
    </row>
    <row r="8" spans="2:7" x14ac:dyDescent="0.35">
      <c r="B8" s="29">
        <v>20</v>
      </c>
      <c r="C8" s="16" t="s">
        <v>132</v>
      </c>
      <c r="D8" s="24"/>
      <c r="E8" s="26">
        <v>4.7905092592592589E-2</v>
      </c>
      <c r="F8" s="24"/>
      <c r="G8" s="6">
        <f>E$7/E8*900</f>
        <v>900</v>
      </c>
    </row>
    <row r="9" spans="2:7" x14ac:dyDescent="0.35">
      <c r="B9" s="29">
        <v>74</v>
      </c>
      <c r="C9" s="16" t="s">
        <v>24</v>
      </c>
      <c r="D9" s="24"/>
      <c r="E9" s="26">
        <v>5.4409722222222227E-2</v>
      </c>
      <c r="F9" s="24"/>
      <c r="G9" s="6">
        <f t="shared" ref="G9:G12" si="0">E$7/E9*900</f>
        <v>792.40587109125704</v>
      </c>
    </row>
    <row r="10" spans="2:7" x14ac:dyDescent="0.35">
      <c r="B10" s="29">
        <v>81</v>
      </c>
      <c r="C10" s="16" t="s">
        <v>199</v>
      </c>
      <c r="D10" s="24"/>
      <c r="E10" s="26">
        <v>5.5300925925925927E-2</v>
      </c>
      <c r="F10" s="24"/>
      <c r="G10" s="6">
        <f t="shared" si="0"/>
        <v>779.63583089158635</v>
      </c>
    </row>
    <row r="11" spans="2:7" x14ac:dyDescent="0.35">
      <c r="B11" s="29">
        <v>109</v>
      </c>
      <c r="C11" s="16" t="s">
        <v>200</v>
      </c>
      <c r="D11" s="24"/>
      <c r="E11" s="26">
        <v>5.7974537037037033E-2</v>
      </c>
      <c r="F11" s="24"/>
      <c r="G11" s="6">
        <f t="shared" si="0"/>
        <v>743.68137352765018</v>
      </c>
    </row>
    <row r="12" spans="2:7" x14ac:dyDescent="0.35">
      <c r="B12" s="30">
        <v>146</v>
      </c>
      <c r="C12" s="28" t="s">
        <v>201</v>
      </c>
      <c r="D12" s="14"/>
      <c r="E12" s="11">
        <v>6.1875000000000006E-2</v>
      </c>
      <c r="F12" s="14"/>
      <c r="G12" s="13">
        <f t="shared" si="0"/>
        <v>696.80134680134665</v>
      </c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C1" workbookViewId="0">
      <selection activeCell="F1" sqref="F1:F1048576"/>
    </sheetView>
  </sheetViews>
  <sheetFormatPr baseColWidth="10" defaultRowHeight="14.5" x14ac:dyDescent="0.35"/>
  <cols>
    <col min="1" max="1" width="13.54296875" customWidth="1"/>
    <col min="3" max="3" width="38" customWidth="1"/>
    <col min="6" max="6" width="14.1796875" customWidth="1"/>
  </cols>
  <sheetData>
    <row r="1" spans="1:6" ht="16.5" customHeight="1" x14ac:dyDescent="0.35">
      <c r="A1" s="15" t="s">
        <v>5</v>
      </c>
      <c r="B1" s="61" t="s">
        <v>83</v>
      </c>
      <c r="C1" s="61"/>
      <c r="D1" s="32" t="s">
        <v>6</v>
      </c>
      <c r="E1" s="34" t="s">
        <v>93</v>
      </c>
      <c r="F1" s="36" t="s">
        <v>0</v>
      </c>
    </row>
    <row r="2" spans="1:6" x14ac:dyDescent="0.35">
      <c r="B2" s="37" t="s">
        <v>1</v>
      </c>
      <c r="C2" s="38" t="s">
        <v>2</v>
      </c>
      <c r="D2" s="40"/>
      <c r="E2" s="41" t="s">
        <v>3</v>
      </c>
      <c r="F2" s="43" t="s">
        <v>37</v>
      </c>
    </row>
    <row r="3" spans="1:6" x14ac:dyDescent="0.35">
      <c r="B3" s="17">
        <v>1</v>
      </c>
      <c r="C3" s="18" t="s">
        <v>103</v>
      </c>
      <c r="D3" s="20"/>
      <c r="E3" s="21">
        <v>4.0486111111111105E-2</v>
      </c>
      <c r="F3" s="23"/>
    </row>
    <row r="4" spans="1:6" x14ac:dyDescent="0.35">
      <c r="B4" s="1">
        <v>10</v>
      </c>
      <c r="C4" s="24" t="s">
        <v>21</v>
      </c>
      <c r="D4" s="25"/>
      <c r="E4" s="26">
        <v>4.1990740740740745E-2</v>
      </c>
      <c r="F4" s="6">
        <f t="shared" ref="F4:F19" si="0">E$6/E4*900</f>
        <v>922.07828004410146</v>
      </c>
    </row>
    <row r="5" spans="1:6" x14ac:dyDescent="0.35">
      <c r="B5" s="1">
        <v>17</v>
      </c>
      <c r="C5" s="24" t="s">
        <v>28</v>
      </c>
      <c r="D5" s="25"/>
      <c r="E5" s="26">
        <v>4.2916666666666665E-2</v>
      </c>
      <c r="F5" s="6">
        <f t="shared" si="0"/>
        <v>902.18446601941753</v>
      </c>
    </row>
    <row r="6" spans="1:6" x14ac:dyDescent="0.35">
      <c r="B6" s="1" t="s">
        <v>104</v>
      </c>
      <c r="C6" s="24"/>
      <c r="D6" s="25"/>
      <c r="E6" s="26">
        <v>4.3020833333333335E-2</v>
      </c>
      <c r="F6" s="6"/>
    </row>
    <row r="7" spans="1:6" x14ac:dyDescent="0.35">
      <c r="B7" s="1">
        <v>31</v>
      </c>
      <c r="C7" s="24" t="s">
        <v>11</v>
      </c>
      <c r="D7" s="25"/>
      <c r="E7" s="26">
        <v>4.4398148148148152E-2</v>
      </c>
      <c r="F7" s="6">
        <f t="shared" si="0"/>
        <v>872.08029197080293</v>
      </c>
    </row>
    <row r="8" spans="1:6" x14ac:dyDescent="0.35">
      <c r="B8" s="1">
        <v>32</v>
      </c>
      <c r="C8" s="24" t="s">
        <v>23</v>
      </c>
      <c r="D8" s="25"/>
      <c r="E8" s="26">
        <v>4.4652777777777784E-2</v>
      </c>
      <c r="F8" s="6">
        <f t="shared" si="0"/>
        <v>867.10730948678065</v>
      </c>
    </row>
    <row r="9" spans="1:6" x14ac:dyDescent="0.35">
      <c r="B9" s="1">
        <v>35</v>
      </c>
      <c r="C9" s="24" t="s">
        <v>105</v>
      </c>
      <c r="D9" s="25"/>
      <c r="E9" s="26">
        <v>4.5289351851851851E-2</v>
      </c>
      <c r="F9" s="6">
        <f t="shared" si="0"/>
        <v>854.91949910554558</v>
      </c>
    </row>
    <row r="10" spans="1:6" x14ac:dyDescent="0.35">
      <c r="B10" s="1">
        <v>42</v>
      </c>
      <c r="C10" s="24" t="s">
        <v>19</v>
      </c>
      <c r="D10" s="25"/>
      <c r="E10" s="26">
        <v>4.5983796296296293E-2</v>
      </c>
      <c r="F10" s="6">
        <f t="shared" si="0"/>
        <v>842.00855776491323</v>
      </c>
    </row>
    <row r="11" spans="1:6" x14ac:dyDescent="0.35">
      <c r="B11" s="1">
        <v>43</v>
      </c>
      <c r="C11" s="24" t="s">
        <v>67</v>
      </c>
      <c r="D11" s="25"/>
      <c r="E11" s="26">
        <v>4.6041666666666668E-2</v>
      </c>
      <c r="F11" s="6">
        <f t="shared" si="0"/>
        <v>840.95022624434387</v>
      </c>
    </row>
    <row r="12" spans="1:6" x14ac:dyDescent="0.35">
      <c r="B12" s="1">
        <v>58</v>
      </c>
      <c r="C12" s="24" t="s">
        <v>12</v>
      </c>
      <c r="D12" s="25"/>
      <c r="E12" s="26">
        <v>4.7372685185185191E-2</v>
      </c>
      <c r="F12" s="6">
        <f t="shared" si="0"/>
        <v>817.3222575128267</v>
      </c>
    </row>
    <row r="13" spans="1:6" x14ac:dyDescent="0.35">
      <c r="B13" s="1">
        <v>65</v>
      </c>
      <c r="C13" s="24" t="s">
        <v>68</v>
      </c>
      <c r="D13" s="25"/>
      <c r="E13" s="26">
        <v>4.7743055555555552E-2</v>
      </c>
      <c r="F13" s="6">
        <f t="shared" si="0"/>
        <v>810.9818181818182</v>
      </c>
    </row>
    <row r="14" spans="1:6" x14ac:dyDescent="0.35">
      <c r="B14" s="1">
        <v>74</v>
      </c>
      <c r="C14" s="24" t="s">
        <v>35</v>
      </c>
      <c r="D14" s="25"/>
      <c r="E14" s="26">
        <v>4.8726851851851855E-2</v>
      </c>
      <c r="F14" s="6">
        <f t="shared" si="0"/>
        <v>794.60807600950125</v>
      </c>
    </row>
    <row r="15" spans="1:6" x14ac:dyDescent="0.35">
      <c r="B15" s="1">
        <v>75</v>
      </c>
      <c r="C15" s="24" t="s">
        <v>106</v>
      </c>
      <c r="D15" s="25"/>
      <c r="E15" s="26">
        <v>4.8738425925925921E-2</v>
      </c>
      <c r="F15" s="6">
        <f t="shared" si="0"/>
        <v>794.41937781999536</v>
      </c>
    </row>
    <row r="16" spans="1:6" x14ac:dyDescent="0.35">
      <c r="B16" s="1">
        <v>87</v>
      </c>
      <c r="C16" s="24" t="s">
        <v>107</v>
      </c>
      <c r="D16" s="25"/>
      <c r="E16" s="26">
        <v>4.9328703703703701E-2</v>
      </c>
      <c r="F16" s="6">
        <f t="shared" si="0"/>
        <v>784.91318629751299</v>
      </c>
    </row>
    <row r="17" spans="1:6" x14ac:dyDescent="0.35">
      <c r="B17" s="1">
        <v>96</v>
      </c>
      <c r="C17" s="24" t="s">
        <v>108</v>
      </c>
      <c r="D17" s="25"/>
      <c r="E17" s="26">
        <v>5.0381944444444444E-2</v>
      </c>
      <c r="F17" s="6">
        <f t="shared" si="0"/>
        <v>768.50447966919376</v>
      </c>
    </row>
    <row r="18" spans="1:6" x14ac:dyDescent="0.35">
      <c r="B18" s="1">
        <v>139</v>
      </c>
      <c r="C18" s="24" t="s">
        <v>109</v>
      </c>
      <c r="D18" s="25"/>
      <c r="E18" s="26">
        <v>5.5798611111111111E-2</v>
      </c>
      <c r="F18" s="6">
        <f t="shared" si="0"/>
        <v>693.9016801493467</v>
      </c>
    </row>
    <row r="19" spans="1:6" x14ac:dyDescent="0.35">
      <c r="B19" s="1">
        <v>152</v>
      </c>
      <c r="C19" s="24" t="s">
        <v>66</v>
      </c>
      <c r="D19" s="25"/>
      <c r="E19" s="26">
        <v>5.7592592592592591E-2</v>
      </c>
      <c r="F19" s="6">
        <f t="shared" si="0"/>
        <v>672.28697749196147</v>
      </c>
    </row>
    <row r="20" spans="1:6" x14ac:dyDescent="0.35">
      <c r="B20" s="8">
        <v>178</v>
      </c>
      <c r="C20" s="14" t="s">
        <v>110</v>
      </c>
      <c r="D20" s="10"/>
      <c r="E20" s="11">
        <v>6.400462962962962E-2</v>
      </c>
      <c r="F20" s="13">
        <f>E$6/E20*900</f>
        <v>604.93670886075961</v>
      </c>
    </row>
    <row r="22" spans="1:6" ht="16.5" customHeight="1" x14ac:dyDescent="0.35">
      <c r="A22" s="15" t="s">
        <v>7</v>
      </c>
      <c r="B22" s="61" t="s">
        <v>83</v>
      </c>
      <c r="C22" s="61"/>
      <c r="D22" s="32" t="s">
        <v>43</v>
      </c>
      <c r="E22" s="34" t="s">
        <v>85</v>
      </c>
      <c r="F22" s="36" t="s">
        <v>0</v>
      </c>
    </row>
    <row r="23" spans="1:6" x14ac:dyDescent="0.35">
      <c r="B23" s="37" t="s">
        <v>1</v>
      </c>
      <c r="C23" s="38" t="s">
        <v>2</v>
      </c>
      <c r="D23" s="40"/>
      <c r="E23" s="41" t="s">
        <v>3</v>
      </c>
      <c r="F23" s="43" t="s">
        <v>4</v>
      </c>
    </row>
    <row r="24" spans="1:6" x14ac:dyDescent="0.35">
      <c r="B24" s="17">
        <v>1</v>
      </c>
      <c r="C24" s="18" t="s">
        <v>84</v>
      </c>
      <c r="D24" s="20"/>
      <c r="E24" s="21">
        <v>4.5648148148148153E-2</v>
      </c>
      <c r="F24" s="23"/>
    </row>
    <row r="25" spans="1:6" x14ac:dyDescent="0.35">
      <c r="B25" s="29">
        <v>2</v>
      </c>
      <c r="C25" s="24" t="s">
        <v>50</v>
      </c>
      <c r="D25" s="24"/>
      <c r="E25" s="26">
        <v>4.5671296296296293E-2</v>
      </c>
      <c r="F25" s="6"/>
    </row>
    <row r="26" spans="1:6" x14ac:dyDescent="0.35">
      <c r="B26" s="29">
        <v>7</v>
      </c>
      <c r="C26" s="24" t="s">
        <v>33</v>
      </c>
      <c r="D26" s="24"/>
      <c r="E26" s="26">
        <v>4.777777777777778E-2</v>
      </c>
      <c r="F26" s="6"/>
    </row>
    <row r="27" spans="1:6" ht="15.5" x14ac:dyDescent="0.35">
      <c r="B27" s="61" t="s">
        <v>83</v>
      </c>
      <c r="C27" s="61"/>
      <c r="D27" s="32" t="s">
        <v>44</v>
      </c>
      <c r="E27" s="34" t="s">
        <v>91</v>
      </c>
      <c r="F27" s="36" t="s">
        <v>0</v>
      </c>
    </row>
    <row r="28" spans="1:6" x14ac:dyDescent="0.35">
      <c r="B28" s="37" t="s">
        <v>1</v>
      </c>
      <c r="C28" s="38" t="s">
        <v>2</v>
      </c>
      <c r="D28" s="40"/>
      <c r="E28" s="41" t="s">
        <v>3</v>
      </c>
      <c r="F28" s="43" t="s">
        <v>4</v>
      </c>
    </row>
    <row r="29" spans="1:6" x14ac:dyDescent="0.35">
      <c r="B29" s="29">
        <v>1</v>
      </c>
      <c r="C29" s="24" t="s">
        <v>86</v>
      </c>
      <c r="D29" s="24"/>
      <c r="E29" s="26">
        <v>4.3680555555555556E-2</v>
      </c>
      <c r="F29" s="6"/>
    </row>
    <row r="30" spans="1:6" x14ac:dyDescent="0.35">
      <c r="B30" s="29">
        <v>5</v>
      </c>
      <c r="C30" s="24" t="s">
        <v>87</v>
      </c>
      <c r="D30" s="24"/>
      <c r="E30" s="26">
        <v>4.5648148148148153E-2</v>
      </c>
      <c r="F30" s="6"/>
    </row>
    <row r="31" spans="1:6" x14ac:dyDescent="0.35">
      <c r="B31" s="29">
        <v>6</v>
      </c>
      <c r="C31" s="24" t="s">
        <v>53</v>
      </c>
      <c r="D31" s="24"/>
      <c r="E31" s="26">
        <v>4.6493055555555551E-2</v>
      </c>
      <c r="F31" s="6"/>
    </row>
    <row r="32" spans="1:6" x14ac:dyDescent="0.35">
      <c r="B32" s="29">
        <v>8</v>
      </c>
      <c r="C32" s="24" t="s">
        <v>88</v>
      </c>
      <c r="D32" s="24"/>
      <c r="E32" s="26">
        <v>4.8252314814814817E-2</v>
      </c>
      <c r="F32" s="6"/>
    </row>
    <row r="33" spans="2:6" x14ac:dyDescent="0.35">
      <c r="B33" s="29">
        <v>11</v>
      </c>
      <c r="C33" s="24" t="s">
        <v>38</v>
      </c>
      <c r="D33" s="24"/>
      <c r="E33" s="26">
        <v>5.0034722222222223E-2</v>
      </c>
      <c r="F33" s="6"/>
    </row>
    <row r="34" spans="2:6" x14ac:dyDescent="0.35">
      <c r="B34" s="29">
        <v>12</v>
      </c>
      <c r="C34" s="24" t="s">
        <v>89</v>
      </c>
      <c r="D34" s="24"/>
      <c r="E34" s="26">
        <v>5.0486111111111114E-2</v>
      </c>
      <c r="F34" s="6"/>
    </row>
    <row r="35" spans="2:6" x14ac:dyDescent="0.35">
      <c r="B35" s="29">
        <v>14</v>
      </c>
      <c r="C35" s="24" t="s">
        <v>90</v>
      </c>
      <c r="D35" s="24"/>
      <c r="E35" s="26">
        <v>5.1620370370370372E-2</v>
      </c>
      <c r="F35" s="6"/>
    </row>
    <row r="36" spans="2:6" ht="16.5" customHeight="1" x14ac:dyDescent="0.35">
      <c r="B36" s="61" t="s">
        <v>83</v>
      </c>
      <c r="C36" s="61"/>
      <c r="D36" s="32" t="s">
        <v>9</v>
      </c>
      <c r="E36" s="34" t="s">
        <v>30</v>
      </c>
      <c r="F36" s="36" t="s">
        <v>0</v>
      </c>
    </row>
    <row r="37" spans="2:6" x14ac:dyDescent="0.35">
      <c r="B37" s="37" t="s">
        <v>1</v>
      </c>
      <c r="C37" s="38" t="s">
        <v>2</v>
      </c>
      <c r="D37" s="40"/>
      <c r="E37" s="41" t="s">
        <v>3</v>
      </c>
      <c r="F37" s="43" t="s">
        <v>4</v>
      </c>
    </row>
    <row r="38" spans="2:6" x14ac:dyDescent="0.35">
      <c r="B38" s="17">
        <v>1</v>
      </c>
      <c r="C38" s="18" t="s">
        <v>99</v>
      </c>
      <c r="D38" s="20"/>
      <c r="E38" s="21">
        <v>2.4699074074074078E-2</v>
      </c>
      <c r="F38" s="23"/>
    </row>
    <row r="39" spans="2:6" x14ac:dyDescent="0.35">
      <c r="B39" s="1">
        <v>17</v>
      </c>
      <c r="C39" s="24" t="s">
        <v>32</v>
      </c>
      <c r="D39" s="25"/>
      <c r="E39" s="26">
        <v>2.9814814814814811E-2</v>
      </c>
      <c r="F39" s="6"/>
    </row>
    <row r="40" spans="2:6" x14ac:dyDescent="0.35">
      <c r="B40" s="1">
        <v>22</v>
      </c>
      <c r="C40" s="24" t="s">
        <v>45</v>
      </c>
      <c r="D40" s="25"/>
      <c r="E40" s="26">
        <v>3.0902777777777779E-2</v>
      </c>
      <c r="F40" s="6"/>
    </row>
    <row r="41" spans="2:6" x14ac:dyDescent="0.35">
      <c r="B41" s="1">
        <v>29</v>
      </c>
      <c r="C41" s="24" t="s">
        <v>58</v>
      </c>
      <c r="D41" s="25"/>
      <c r="E41" s="26">
        <v>3.2002314814814817E-2</v>
      </c>
      <c r="F41" s="6"/>
    </row>
    <row r="42" spans="2:6" x14ac:dyDescent="0.35">
      <c r="B42" s="1">
        <v>30</v>
      </c>
      <c r="C42" s="24" t="s">
        <v>31</v>
      </c>
      <c r="D42" s="25"/>
      <c r="E42" s="26">
        <v>3.2384259259259258E-2</v>
      </c>
      <c r="F42" s="6"/>
    </row>
    <row r="43" spans="2:6" x14ac:dyDescent="0.35">
      <c r="B43" s="1">
        <v>36</v>
      </c>
      <c r="C43" s="24" t="s">
        <v>41</v>
      </c>
      <c r="D43" s="25"/>
      <c r="E43" s="26">
        <v>3.4733796296296297E-2</v>
      </c>
      <c r="F43" s="6"/>
    </row>
    <row r="44" spans="2:6" x14ac:dyDescent="0.35">
      <c r="B44" s="1">
        <v>38</v>
      </c>
      <c r="C44" s="24" t="s">
        <v>100</v>
      </c>
      <c r="D44" s="25"/>
      <c r="E44" s="26">
        <v>3.5405092592592592E-2</v>
      </c>
      <c r="F44" s="6"/>
    </row>
    <row r="45" spans="2:6" x14ac:dyDescent="0.35">
      <c r="B45" s="1">
        <v>39</v>
      </c>
      <c r="C45" s="24" t="s">
        <v>101</v>
      </c>
      <c r="D45" s="25"/>
      <c r="E45" s="26">
        <v>3.5405092592592592E-2</v>
      </c>
      <c r="F45" s="6"/>
    </row>
    <row r="46" spans="2:6" x14ac:dyDescent="0.35">
      <c r="B46" s="1">
        <v>41</v>
      </c>
      <c r="C46" s="24" t="s">
        <v>102</v>
      </c>
      <c r="D46" s="25"/>
      <c r="E46" s="26">
        <v>3.7928240740740742E-2</v>
      </c>
      <c r="F46" s="6"/>
    </row>
    <row r="47" spans="2:6" ht="16.5" customHeight="1" x14ac:dyDescent="0.35">
      <c r="B47" s="61" t="s">
        <v>83</v>
      </c>
      <c r="C47" s="61"/>
      <c r="D47" s="32" t="s">
        <v>29</v>
      </c>
      <c r="E47" s="34" t="s">
        <v>92</v>
      </c>
      <c r="F47" s="36" t="s">
        <v>0</v>
      </c>
    </row>
    <row r="48" spans="2:6" x14ac:dyDescent="0.35">
      <c r="B48" s="37" t="s">
        <v>1</v>
      </c>
      <c r="C48" s="38" t="s">
        <v>2</v>
      </c>
      <c r="D48" s="40"/>
      <c r="E48" s="41" t="s">
        <v>3</v>
      </c>
      <c r="F48" s="43" t="s">
        <v>4</v>
      </c>
    </row>
    <row r="49" spans="2:6" x14ac:dyDescent="0.35">
      <c r="B49" s="17">
        <v>1</v>
      </c>
      <c r="C49" s="18" t="s">
        <v>94</v>
      </c>
      <c r="D49" s="20"/>
      <c r="E49" s="21">
        <v>1.5150462962962963E-2</v>
      </c>
      <c r="F49" s="23"/>
    </row>
    <row r="50" spans="2:6" x14ac:dyDescent="0.35">
      <c r="B50" s="1">
        <v>9</v>
      </c>
      <c r="C50" s="24" t="s">
        <v>95</v>
      </c>
      <c r="D50" s="25"/>
      <c r="E50" s="26">
        <v>1.6412037037037037E-2</v>
      </c>
      <c r="F50" s="6"/>
    </row>
    <row r="51" spans="2:6" x14ac:dyDescent="0.35">
      <c r="B51" s="1">
        <v>17</v>
      </c>
      <c r="C51" s="24" t="s">
        <v>96</v>
      </c>
      <c r="D51" s="25"/>
      <c r="E51" s="26">
        <v>1.8379629629629628E-2</v>
      </c>
      <c r="F51" s="6"/>
    </row>
    <row r="52" spans="2:6" x14ac:dyDescent="0.35">
      <c r="B52" s="29">
        <v>18</v>
      </c>
      <c r="C52" s="16" t="s">
        <v>97</v>
      </c>
      <c r="D52" s="25"/>
      <c r="E52" s="26">
        <v>1.8518518518518521E-2</v>
      </c>
      <c r="F52" s="6"/>
    </row>
    <row r="53" spans="2:6" x14ac:dyDescent="0.35">
      <c r="B53" s="30">
        <v>25</v>
      </c>
      <c r="C53" s="28" t="s">
        <v>98</v>
      </c>
      <c r="D53" s="14"/>
      <c r="E53" s="11">
        <v>2.013888888888889E-2</v>
      </c>
      <c r="F53" s="13"/>
    </row>
  </sheetData>
  <mergeCells count="5">
    <mergeCell ref="B1:C1"/>
    <mergeCell ref="B22:C22"/>
    <mergeCell ref="B36:C36"/>
    <mergeCell ref="B47:C47"/>
    <mergeCell ref="B27:C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G19" sqref="B1:G19"/>
    </sheetView>
  </sheetViews>
  <sheetFormatPr baseColWidth="10" defaultRowHeight="14.5" x14ac:dyDescent="0.35"/>
  <cols>
    <col min="1" max="1" width="13" customWidth="1"/>
    <col min="3" max="3" width="41.453125" customWidth="1"/>
    <col min="4" max="4" width="20" customWidth="1"/>
  </cols>
  <sheetData>
    <row r="1" spans="1:7" ht="15.5" x14ac:dyDescent="0.35">
      <c r="A1" s="15" t="s">
        <v>5</v>
      </c>
      <c r="B1" s="61" t="s">
        <v>111</v>
      </c>
      <c r="C1" s="61"/>
      <c r="D1" s="32" t="s">
        <v>10</v>
      </c>
      <c r="E1" s="34" t="s">
        <v>112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113</v>
      </c>
      <c r="D3" s="20"/>
      <c r="E3" s="21">
        <v>8.5567129629629632E-2</v>
      </c>
      <c r="F3" s="22"/>
      <c r="G3" s="23"/>
    </row>
    <row r="4" spans="1:7" x14ac:dyDescent="0.35">
      <c r="B4" s="1">
        <v>2</v>
      </c>
      <c r="C4" s="24" t="s">
        <v>20</v>
      </c>
      <c r="D4" s="25"/>
      <c r="E4" s="26">
        <v>8.5613425925925926E-2</v>
      </c>
      <c r="F4" s="27"/>
      <c r="G4" s="6">
        <f t="shared" ref="G4:G18" si="0">E$5/E4*1000</f>
        <v>1070.8395295390026</v>
      </c>
    </row>
    <row r="5" spans="1:7" x14ac:dyDescent="0.35">
      <c r="B5" s="1" t="s">
        <v>114</v>
      </c>
      <c r="C5" s="24"/>
      <c r="D5" s="25"/>
      <c r="E5" s="26">
        <v>9.1678240740740755E-2</v>
      </c>
      <c r="F5" s="27"/>
      <c r="G5" s="6"/>
    </row>
    <row r="6" spans="1:7" x14ac:dyDescent="0.35">
      <c r="B6" s="1">
        <v>20</v>
      </c>
      <c r="C6" s="24" t="s">
        <v>115</v>
      </c>
      <c r="D6" s="25"/>
      <c r="E6" s="26">
        <v>9.2083333333333336E-2</v>
      </c>
      <c r="F6" s="27"/>
      <c r="G6" s="6">
        <f t="shared" si="0"/>
        <v>995.600804424334</v>
      </c>
    </row>
    <row r="7" spans="1:7" x14ac:dyDescent="0.35">
      <c r="B7" s="1">
        <v>22</v>
      </c>
      <c r="C7" s="24" t="s">
        <v>21</v>
      </c>
      <c r="D7" s="25"/>
      <c r="E7" s="26">
        <v>9.2523148148148146E-2</v>
      </c>
      <c r="F7" s="27"/>
      <c r="G7" s="6">
        <f t="shared" si="0"/>
        <v>990.8681511133351</v>
      </c>
    </row>
    <row r="8" spans="1:7" x14ac:dyDescent="0.35">
      <c r="B8" s="1">
        <v>32</v>
      </c>
      <c r="C8" s="24" t="s">
        <v>28</v>
      </c>
      <c r="D8" s="25"/>
      <c r="E8" s="26">
        <v>9.4537037037037031E-2</v>
      </c>
      <c r="F8" s="27"/>
      <c r="G8" s="6">
        <f t="shared" si="0"/>
        <v>969.76003917727735</v>
      </c>
    </row>
    <row r="9" spans="1:7" x14ac:dyDescent="0.35">
      <c r="B9" s="1">
        <v>39</v>
      </c>
      <c r="C9" s="24" t="s">
        <v>116</v>
      </c>
      <c r="D9" s="25"/>
      <c r="E9" s="26">
        <v>9.5370370370370369E-2</v>
      </c>
      <c r="F9" s="27"/>
      <c r="G9" s="6">
        <f t="shared" si="0"/>
        <v>961.28640776699046</v>
      </c>
    </row>
    <row r="10" spans="1:7" x14ac:dyDescent="0.35">
      <c r="B10" s="1">
        <v>40</v>
      </c>
      <c r="C10" s="24" t="s">
        <v>66</v>
      </c>
      <c r="D10" s="25"/>
      <c r="E10" s="26">
        <v>9.5752314814814818E-2</v>
      </c>
      <c r="F10" s="27"/>
      <c r="G10" s="6">
        <f t="shared" si="0"/>
        <v>957.4519521334463</v>
      </c>
    </row>
    <row r="11" spans="1:7" x14ac:dyDescent="0.35">
      <c r="B11" s="1">
        <v>49</v>
      </c>
      <c r="C11" s="24" t="s">
        <v>8</v>
      </c>
      <c r="D11" s="25"/>
      <c r="E11" s="26">
        <v>9.8067129629629643E-2</v>
      </c>
      <c r="F11" s="27"/>
      <c r="G11" s="6">
        <f t="shared" si="0"/>
        <v>934.85188245013569</v>
      </c>
    </row>
    <row r="12" spans="1:7" x14ac:dyDescent="0.35">
      <c r="B12" s="1">
        <v>61</v>
      </c>
      <c r="C12" s="24" t="s">
        <v>19</v>
      </c>
      <c r="D12" s="25"/>
      <c r="E12" s="26">
        <v>0.10098379629629629</v>
      </c>
      <c r="F12" s="27"/>
      <c r="G12" s="6">
        <f t="shared" si="0"/>
        <v>907.85100286532975</v>
      </c>
    </row>
    <row r="13" spans="1:7" x14ac:dyDescent="0.35">
      <c r="B13" s="1">
        <v>64</v>
      </c>
      <c r="C13" s="24" t="s">
        <v>117</v>
      </c>
      <c r="D13" s="25"/>
      <c r="E13" s="26">
        <v>0.10189814814814814</v>
      </c>
      <c r="F13" s="27"/>
      <c r="G13" s="6">
        <f t="shared" si="0"/>
        <v>899.70467969104971</v>
      </c>
    </row>
    <row r="14" spans="1:7" x14ac:dyDescent="0.35">
      <c r="B14" s="1">
        <v>68</v>
      </c>
      <c r="C14" s="24" t="s">
        <v>67</v>
      </c>
      <c r="D14" s="25"/>
      <c r="E14" s="26">
        <v>0.10281250000000001</v>
      </c>
      <c r="F14" s="27"/>
      <c r="G14" s="6">
        <f t="shared" si="0"/>
        <v>891.70325340538102</v>
      </c>
    </row>
    <row r="15" spans="1:7" x14ac:dyDescent="0.35">
      <c r="B15" s="1">
        <v>91</v>
      </c>
      <c r="C15" s="24" t="s">
        <v>106</v>
      </c>
      <c r="D15" s="25"/>
      <c r="E15" s="26">
        <v>0.10849537037037038</v>
      </c>
      <c r="F15" s="27"/>
      <c r="G15" s="6">
        <f t="shared" si="0"/>
        <v>844.99679965863027</v>
      </c>
    </row>
    <row r="16" spans="1:7" x14ac:dyDescent="0.35">
      <c r="B16" s="1">
        <v>93</v>
      </c>
      <c r="C16" s="24" t="s">
        <v>118</v>
      </c>
      <c r="D16" s="25"/>
      <c r="E16" s="26">
        <v>0.10890046296296296</v>
      </c>
      <c r="F16" s="27"/>
      <c r="G16" s="6">
        <f t="shared" si="0"/>
        <v>841.85354447869076</v>
      </c>
    </row>
    <row r="17" spans="1:7" x14ac:dyDescent="0.35">
      <c r="B17" s="1">
        <v>95</v>
      </c>
      <c r="C17" s="24" t="s">
        <v>22</v>
      </c>
      <c r="D17" s="25"/>
      <c r="E17" s="26">
        <v>0.1091550925925926</v>
      </c>
      <c r="F17" s="27"/>
      <c r="G17" s="6">
        <f t="shared" si="0"/>
        <v>839.88972537376753</v>
      </c>
    </row>
    <row r="18" spans="1:7" x14ac:dyDescent="0.35">
      <c r="B18" s="1">
        <v>118</v>
      </c>
      <c r="C18" s="24" t="s">
        <v>119</v>
      </c>
      <c r="D18" s="25"/>
      <c r="E18" s="26">
        <v>0.11369212962962964</v>
      </c>
      <c r="F18" s="27"/>
      <c r="G18" s="6">
        <f t="shared" si="0"/>
        <v>806.37279853405278</v>
      </c>
    </row>
    <row r="19" spans="1:7" x14ac:dyDescent="0.35">
      <c r="B19" s="30">
        <v>148</v>
      </c>
      <c r="C19" s="28" t="s">
        <v>34</v>
      </c>
      <c r="D19" s="14"/>
      <c r="E19" s="11">
        <v>0.12237268518518518</v>
      </c>
      <c r="F19" s="14"/>
      <c r="G19" s="13">
        <f>E$5/E19*1000</f>
        <v>749.1724203158991</v>
      </c>
    </row>
    <row r="21" spans="1:7" ht="15.65" customHeight="1" x14ac:dyDescent="0.35">
      <c r="A21" s="15" t="s">
        <v>7</v>
      </c>
      <c r="B21" s="61" t="s">
        <v>111</v>
      </c>
      <c r="C21" s="61"/>
      <c r="D21" s="32" t="s">
        <v>43</v>
      </c>
      <c r="E21" s="34" t="s">
        <v>126</v>
      </c>
      <c r="F21" s="35"/>
      <c r="G21" s="36" t="s">
        <v>0</v>
      </c>
    </row>
    <row r="22" spans="1:7" x14ac:dyDescent="0.35">
      <c r="B22" s="37" t="s">
        <v>1</v>
      </c>
      <c r="C22" s="38" t="s">
        <v>2</v>
      </c>
      <c r="D22" s="40"/>
      <c r="E22" s="41" t="s">
        <v>3</v>
      </c>
      <c r="F22" s="42"/>
      <c r="G22" s="43" t="s">
        <v>4</v>
      </c>
    </row>
    <row r="23" spans="1:7" x14ac:dyDescent="0.35">
      <c r="B23" s="17">
        <v>1</v>
      </c>
      <c r="C23" s="18" t="s">
        <v>76</v>
      </c>
      <c r="D23" s="20"/>
      <c r="E23" s="21">
        <v>4.5613425925925925E-2</v>
      </c>
      <c r="F23" s="22"/>
      <c r="G23" s="23"/>
    </row>
    <row r="24" spans="1:7" x14ac:dyDescent="0.35">
      <c r="B24" s="29">
        <v>2</v>
      </c>
      <c r="C24" s="24" t="s">
        <v>50</v>
      </c>
      <c r="D24" s="24"/>
      <c r="E24" s="26">
        <v>4.5798611111111109E-2</v>
      </c>
      <c r="F24" s="24"/>
      <c r="G24" s="6"/>
    </row>
    <row r="25" spans="1:7" ht="15.65" customHeight="1" x14ac:dyDescent="0.35">
      <c r="B25" s="61" t="s">
        <v>111</v>
      </c>
      <c r="C25" s="61"/>
      <c r="D25" s="32" t="s">
        <v>44</v>
      </c>
      <c r="E25" s="34" t="s">
        <v>127</v>
      </c>
      <c r="F25" s="35"/>
      <c r="G25" s="36" t="s">
        <v>0</v>
      </c>
    </row>
    <row r="26" spans="1:7" x14ac:dyDescent="0.35">
      <c r="B26" s="37" t="s">
        <v>1</v>
      </c>
      <c r="C26" s="38" t="s">
        <v>2</v>
      </c>
      <c r="D26" s="40"/>
      <c r="E26" s="41" t="s">
        <v>3</v>
      </c>
      <c r="F26" s="42"/>
      <c r="G26" s="43" t="s">
        <v>4</v>
      </c>
    </row>
    <row r="27" spans="1:7" x14ac:dyDescent="0.35">
      <c r="B27" s="17">
        <v>1</v>
      </c>
      <c r="C27" s="18" t="s">
        <v>123</v>
      </c>
      <c r="D27" s="20"/>
      <c r="E27" s="21">
        <v>4.4965277777777778E-2</v>
      </c>
      <c r="F27" s="22"/>
      <c r="G27" s="23"/>
    </row>
    <row r="28" spans="1:7" x14ac:dyDescent="0.35">
      <c r="B28" s="1">
        <v>8</v>
      </c>
      <c r="C28" s="24" t="s">
        <v>52</v>
      </c>
      <c r="D28" s="25"/>
      <c r="E28" s="26">
        <v>4.6631944444444441E-2</v>
      </c>
      <c r="F28" s="27"/>
      <c r="G28" s="6"/>
    </row>
    <row r="29" spans="1:7" x14ac:dyDescent="0.35">
      <c r="B29" s="1">
        <v>17</v>
      </c>
      <c r="C29" s="24" t="s">
        <v>38</v>
      </c>
      <c r="D29" s="25"/>
      <c r="E29" s="26">
        <v>5.2905092592592594E-2</v>
      </c>
      <c r="F29" s="27"/>
      <c r="G29" s="6"/>
    </row>
    <row r="30" spans="1:7" x14ac:dyDescent="0.35">
      <c r="B30" s="1">
        <v>18</v>
      </c>
      <c r="C30" s="24" t="s">
        <v>54</v>
      </c>
      <c r="D30" s="25"/>
      <c r="E30" s="26">
        <v>5.4108796296296301E-2</v>
      </c>
      <c r="F30" s="27"/>
      <c r="G30" s="6"/>
    </row>
    <row r="31" spans="1:7" ht="15.65" customHeight="1" x14ac:dyDescent="0.35">
      <c r="B31" s="61" t="s">
        <v>111</v>
      </c>
      <c r="C31" s="61"/>
      <c r="D31" s="32" t="s">
        <v>9</v>
      </c>
      <c r="E31" s="34" t="s">
        <v>128</v>
      </c>
      <c r="F31" s="35"/>
      <c r="G31" s="36" t="s">
        <v>0</v>
      </c>
    </row>
    <row r="32" spans="1:7" x14ac:dyDescent="0.35">
      <c r="B32" s="37" t="s">
        <v>1</v>
      </c>
      <c r="C32" s="38" t="s">
        <v>2</v>
      </c>
      <c r="D32" s="40"/>
      <c r="E32" s="41" t="s">
        <v>3</v>
      </c>
      <c r="F32" s="42"/>
      <c r="G32" s="43" t="s">
        <v>4</v>
      </c>
    </row>
    <row r="33" spans="2:7" x14ac:dyDescent="0.35">
      <c r="B33" s="17">
        <v>1</v>
      </c>
      <c r="C33" s="18" t="s">
        <v>121</v>
      </c>
      <c r="D33" s="20"/>
      <c r="E33" s="21">
        <v>2.5127314814814811E-2</v>
      </c>
      <c r="F33" s="22"/>
      <c r="G33" s="23"/>
    </row>
    <row r="34" spans="2:7" x14ac:dyDescent="0.35">
      <c r="B34" s="1">
        <v>15</v>
      </c>
      <c r="C34" s="24" t="s">
        <v>122</v>
      </c>
      <c r="D34" s="25"/>
      <c r="E34" s="26">
        <v>2.8761574074074075E-2</v>
      </c>
      <c r="F34" s="27"/>
      <c r="G34" s="6"/>
    </row>
    <row r="35" spans="2:7" x14ac:dyDescent="0.35">
      <c r="B35" s="1">
        <v>24</v>
      </c>
      <c r="C35" s="24" t="s">
        <v>58</v>
      </c>
      <c r="D35" s="25"/>
      <c r="E35" s="26">
        <v>3.1921296296296302E-2</v>
      </c>
      <c r="F35" s="27"/>
      <c r="G35" s="6"/>
    </row>
    <row r="36" spans="2:7" x14ac:dyDescent="0.35">
      <c r="B36" s="30">
        <v>25</v>
      </c>
      <c r="C36" s="28" t="s">
        <v>31</v>
      </c>
      <c r="D36" s="14"/>
      <c r="E36" s="11">
        <v>3.1944444444444449E-2</v>
      </c>
      <c r="F36" s="14"/>
      <c r="G36" s="13"/>
    </row>
    <row r="37" spans="2:7" ht="15.5" x14ac:dyDescent="0.35">
      <c r="B37" s="61" t="s">
        <v>111</v>
      </c>
      <c r="C37" s="61"/>
      <c r="D37" s="32" t="s">
        <v>29</v>
      </c>
      <c r="E37" s="34" t="s">
        <v>91</v>
      </c>
      <c r="F37" s="35"/>
      <c r="G37" s="36" t="s">
        <v>0</v>
      </c>
    </row>
    <row r="38" spans="2:7" x14ac:dyDescent="0.35">
      <c r="B38" s="37" t="s">
        <v>1</v>
      </c>
      <c r="C38" s="38" t="s">
        <v>2</v>
      </c>
      <c r="D38" s="40"/>
      <c r="E38" s="41" t="s">
        <v>3</v>
      </c>
      <c r="F38" s="42"/>
      <c r="G38" s="43" t="s">
        <v>4</v>
      </c>
    </row>
    <row r="39" spans="2:7" x14ac:dyDescent="0.35">
      <c r="B39" s="17">
        <v>1</v>
      </c>
      <c r="C39" s="18" t="s">
        <v>120</v>
      </c>
      <c r="D39" s="20"/>
      <c r="E39" s="21">
        <v>1.832175925925926E-2</v>
      </c>
      <c r="F39" s="22"/>
      <c r="G39" s="23"/>
    </row>
    <row r="40" spans="2:7" x14ac:dyDescent="0.35">
      <c r="B40" s="30">
        <v>10</v>
      </c>
      <c r="C40" s="28" t="s">
        <v>95</v>
      </c>
      <c r="D40" s="14"/>
      <c r="E40" s="11">
        <v>2.0879629629629626E-2</v>
      </c>
      <c r="F40" s="14"/>
      <c r="G40" s="13"/>
    </row>
  </sheetData>
  <mergeCells count="5">
    <mergeCell ref="B1:C1"/>
    <mergeCell ref="B21:C21"/>
    <mergeCell ref="B25:C25"/>
    <mergeCell ref="B31:C31"/>
    <mergeCell ref="B37:C3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C23" sqref="C23"/>
    </sheetView>
  </sheetViews>
  <sheetFormatPr baseColWidth="10" defaultRowHeight="14.5" x14ac:dyDescent="0.35"/>
  <cols>
    <col min="3" max="3" width="41.1796875" customWidth="1"/>
    <col min="4" max="4" width="18.1796875" bestFit="1" customWidth="1"/>
  </cols>
  <sheetData>
    <row r="1" spans="1:7" ht="15.5" x14ac:dyDescent="0.35">
      <c r="A1" t="s">
        <v>5</v>
      </c>
      <c r="B1" s="61" t="s">
        <v>124</v>
      </c>
      <c r="C1" s="61"/>
      <c r="D1" s="32" t="s">
        <v>10</v>
      </c>
      <c r="E1" s="34" t="s">
        <v>125</v>
      </c>
      <c r="F1" s="35"/>
      <c r="G1" s="36" t="s">
        <v>0</v>
      </c>
    </row>
    <row r="2" spans="1:7" x14ac:dyDescent="0.35">
      <c r="B2" s="37" t="s">
        <v>1</v>
      </c>
      <c r="C2" s="38" t="s">
        <v>2</v>
      </c>
      <c r="D2" s="40"/>
      <c r="E2" s="41" t="s">
        <v>3</v>
      </c>
      <c r="F2" s="42"/>
      <c r="G2" s="43" t="s">
        <v>4</v>
      </c>
    </row>
    <row r="3" spans="1:7" x14ac:dyDescent="0.35">
      <c r="B3" s="17">
        <v>1</v>
      </c>
      <c r="C3" s="18" t="s">
        <v>129</v>
      </c>
      <c r="D3" s="20"/>
      <c r="E3" s="21">
        <v>8.2974537037037041E-2</v>
      </c>
      <c r="F3" s="22"/>
      <c r="G3" s="23"/>
    </row>
    <row r="4" spans="1:7" x14ac:dyDescent="0.35">
      <c r="B4" s="1">
        <v>17</v>
      </c>
      <c r="C4" s="24" t="s">
        <v>13</v>
      </c>
      <c r="D4" s="25"/>
      <c r="E4" s="26">
        <v>9.195601851851852E-2</v>
      </c>
      <c r="F4" s="27"/>
      <c r="G4" s="6">
        <f t="shared" ref="G4:G26" si="0">E$8/E4*1000</f>
        <v>1062.6809314033983</v>
      </c>
    </row>
    <row r="5" spans="1:7" x14ac:dyDescent="0.35">
      <c r="B5" s="1">
        <v>23</v>
      </c>
      <c r="C5" s="24" t="s">
        <v>12</v>
      </c>
      <c r="D5" s="25"/>
      <c r="E5" s="26">
        <v>9.2696759259259257E-2</v>
      </c>
      <c r="F5" s="27"/>
      <c r="G5" s="6">
        <f t="shared" si="0"/>
        <v>1054.1890373330002</v>
      </c>
    </row>
    <row r="6" spans="1:7" x14ac:dyDescent="0.35">
      <c r="B6" s="1">
        <v>40</v>
      </c>
      <c r="C6" s="24" t="s">
        <v>105</v>
      </c>
      <c r="D6" s="25"/>
      <c r="E6" s="26">
        <v>9.5567129629629641E-2</v>
      </c>
      <c r="F6" s="27"/>
      <c r="G6" s="6">
        <f t="shared" si="0"/>
        <v>1022.5263412861812</v>
      </c>
    </row>
    <row r="7" spans="1:7" x14ac:dyDescent="0.35">
      <c r="B7" s="1">
        <v>49</v>
      </c>
      <c r="C7" s="24" t="s">
        <v>19</v>
      </c>
      <c r="D7" s="25"/>
      <c r="E7" s="26">
        <v>9.6458333333333326E-2</v>
      </c>
      <c r="F7" s="27"/>
      <c r="G7" s="6">
        <f t="shared" si="0"/>
        <v>1013.0789536837052</v>
      </c>
    </row>
    <row r="8" spans="1:7" x14ac:dyDescent="0.35">
      <c r="B8" s="1" t="s">
        <v>130</v>
      </c>
      <c r="C8" s="24"/>
      <c r="D8" s="25"/>
      <c r="E8" s="26">
        <v>9.7719907407407394E-2</v>
      </c>
      <c r="F8" s="27"/>
      <c r="G8" s="6"/>
    </row>
    <row r="9" spans="1:7" x14ac:dyDescent="0.35">
      <c r="B9" s="1">
        <v>67</v>
      </c>
      <c r="C9" s="24" t="s">
        <v>11</v>
      </c>
      <c r="D9" s="25"/>
      <c r="E9" s="26">
        <v>9.8125000000000004E-2</v>
      </c>
      <c r="F9" s="27"/>
      <c r="G9" s="6">
        <f t="shared" si="0"/>
        <v>995.87166784619001</v>
      </c>
    </row>
    <row r="10" spans="1:7" x14ac:dyDescent="0.35">
      <c r="B10" s="1">
        <v>116</v>
      </c>
      <c r="C10" s="24" t="s">
        <v>131</v>
      </c>
      <c r="D10" s="25"/>
      <c r="E10" s="26">
        <v>0.10172453703703704</v>
      </c>
      <c r="F10" s="27"/>
      <c r="G10" s="6">
        <f t="shared" si="0"/>
        <v>960.63260894299674</v>
      </c>
    </row>
    <row r="11" spans="1:7" x14ac:dyDescent="0.35">
      <c r="B11" s="1">
        <v>119</v>
      </c>
      <c r="C11" s="24" t="s">
        <v>35</v>
      </c>
      <c r="D11" s="25"/>
      <c r="E11" s="26">
        <v>0.10195601851851853</v>
      </c>
      <c r="F11" s="27"/>
      <c r="G11" s="6">
        <f t="shared" si="0"/>
        <v>958.4515836076738</v>
      </c>
    </row>
    <row r="12" spans="1:7" x14ac:dyDescent="0.35">
      <c r="B12" s="1">
        <v>143</v>
      </c>
      <c r="C12" s="24" t="s">
        <v>23</v>
      </c>
      <c r="D12" s="25"/>
      <c r="E12" s="26">
        <v>0.10349537037037038</v>
      </c>
      <c r="F12" s="27"/>
      <c r="G12" s="6">
        <f t="shared" si="0"/>
        <v>944.19592932229909</v>
      </c>
    </row>
    <row r="13" spans="1:7" x14ac:dyDescent="0.35">
      <c r="B13" s="1"/>
      <c r="C13" s="24" t="s">
        <v>146</v>
      </c>
      <c r="D13" s="25"/>
      <c r="E13" s="26">
        <v>0.10464120370370371</v>
      </c>
      <c r="F13" s="27"/>
      <c r="G13" s="6">
        <f t="shared" si="0"/>
        <v>933.85687423957506</v>
      </c>
    </row>
    <row r="14" spans="1:7" x14ac:dyDescent="0.35">
      <c r="B14" s="1">
        <v>165</v>
      </c>
      <c r="C14" s="24" t="s">
        <v>108</v>
      </c>
      <c r="D14" s="25"/>
      <c r="E14" s="26">
        <v>0.10488425925925926</v>
      </c>
      <c r="F14" s="27"/>
      <c r="G14" s="6">
        <f t="shared" si="0"/>
        <v>931.69278305009914</v>
      </c>
    </row>
    <row r="15" spans="1:7" x14ac:dyDescent="0.35">
      <c r="B15" s="1">
        <v>167</v>
      </c>
      <c r="C15" s="24" t="s">
        <v>28</v>
      </c>
      <c r="D15" s="25"/>
      <c r="E15" s="26">
        <v>0.10490740740740741</v>
      </c>
      <c r="F15" s="27"/>
      <c r="G15" s="6">
        <f t="shared" si="0"/>
        <v>931.48720211826992</v>
      </c>
    </row>
    <row r="16" spans="1:7" x14ac:dyDescent="0.35">
      <c r="B16" s="1">
        <v>189</v>
      </c>
      <c r="C16" s="24" t="s">
        <v>36</v>
      </c>
      <c r="D16" s="25"/>
      <c r="E16" s="26">
        <v>0.10636574074074073</v>
      </c>
      <c r="F16" s="27"/>
      <c r="G16" s="6">
        <f t="shared" si="0"/>
        <v>918.71599564744281</v>
      </c>
    </row>
    <row r="17" spans="2:7" x14ac:dyDescent="0.35">
      <c r="B17" s="1">
        <v>193</v>
      </c>
      <c r="C17" s="24" t="s">
        <v>67</v>
      </c>
      <c r="D17" s="25"/>
      <c r="E17" s="26">
        <v>0.10667824074074074</v>
      </c>
      <c r="F17" s="27"/>
      <c r="G17" s="6">
        <f t="shared" si="0"/>
        <v>916.02473689920782</v>
      </c>
    </row>
    <row r="18" spans="2:7" x14ac:dyDescent="0.35">
      <c r="B18" s="1">
        <v>211</v>
      </c>
      <c r="C18" s="24" t="s">
        <v>132</v>
      </c>
      <c r="D18" s="25"/>
      <c r="E18" s="26">
        <v>0.10781249999999999</v>
      </c>
      <c r="F18" s="27"/>
      <c r="G18" s="6">
        <f t="shared" si="0"/>
        <v>906.38754696725709</v>
      </c>
    </row>
    <row r="19" spans="2:7" x14ac:dyDescent="0.35">
      <c r="B19" s="1">
        <v>217</v>
      </c>
      <c r="C19" s="24" t="s">
        <v>106</v>
      </c>
      <c r="D19" s="25"/>
      <c r="E19" s="26">
        <v>0.10837962962962962</v>
      </c>
      <c r="F19" s="27"/>
      <c r="G19" s="6">
        <f t="shared" si="0"/>
        <v>901.64459632635624</v>
      </c>
    </row>
    <row r="20" spans="2:7" x14ac:dyDescent="0.35">
      <c r="B20" s="1">
        <v>242</v>
      </c>
      <c r="C20" s="24" t="s">
        <v>133</v>
      </c>
      <c r="D20" s="25"/>
      <c r="E20" s="26">
        <v>0.11030092592592593</v>
      </c>
      <c r="F20" s="27"/>
      <c r="G20" s="6">
        <f t="shared" si="0"/>
        <v>885.93913955928633</v>
      </c>
    </row>
    <row r="21" spans="2:7" x14ac:dyDescent="0.35">
      <c r="B21" s="1">
        <v>251</v>
      </c>
      <c r="C21" s="24" t="s">
        <v>22</v>
      </c>
      <c r="D21" s="25"/>
      <c r="E21" s="26">
        <v>0.11072916666666667</v>
      </c>
      <c r="F21" s="27"/>
      <c r="G21" s="6">
        <f t="shared" si="0"/>
        <v>882.51280443190115</v>
      </c>
    </row>
    <row r="22" spans="2:7" x14ac:dyDescent="0.35">
      <c r="B22" s="1">
        <v>258</v>
      </c>
      <c r="C22" s="24" t="s">
        <v>134</v>
      </c>
      <c r="D22" s="25"/>
      <c r="E22" s="26">
        <v>0.11131944444444446</v>
      </c>
      <c r="F22" s="27"/>
      <c r="G22" s="6">
        <f t="shared" si="0"/>
        <v>877.83322936161346</v>
      </c>
    </row>
    <row r="23" spans="2:7" x14ac:dyDescent="0.35">
      <c r="B23" s="1">
        <v>343</v>
      </c>
      <c r="C23" s="24" t="s">
        <v>107</v>
      </c>
      <c r="D23" s="25"/>
      <c r="E23" s="26">
        <v>0.11577546296296297</v>
      </c>
      <c r="F23" s="27"/>
      <c r="G23" s="6">
        <f t="shared" si="0"/>
        <v>844.04678596421059</v>
      </c>
    </row>
    <row r="24" spans="2:7" x14ac:dyDescent="0.35">
      <c r="B24" s="1">
        <v>410</v>
      </c>
      <c r="C24" s="24" t="s">
        <v>135</v>
      </c>
      <c r="D24" s="25"/>
      <c r="E24" s="26">
        <v>0.12163194444444443</v>
      </c>
      <c r="F24" s="27"/>
      <c r="G24" s="6">
        <f t="shared" si="0"/>
        <v>803.40660386335514</v>
      </c>
    </row>
    <row r="25" spans="2:7" x14ac:dyDescent="0.35">
      <c r="B25" s="1">
        <v>447</v>
      </c>
      <c r="C25" s="24" t="s">
        <v>136</v>
      </c>
      <c r="D25" s="25"/>
      <c r="E25" s="26">
        <v>0.1248263888888889</v>
      </c>
      <c r="F25" s="27"/>
      <c r="G25" s="6">
        <f t="shared" si="0"/>
        <v>782.84654612888244</v>
      </c>
    </row>
    <row r="26" spans="2:7" x14ac:dyDescent="0.35">
      <c r="B26" s="8">
        <v>487</v>
      </c>
      <c r="C26" s="14" t="s">
        <v>24</v>
      </c>
      <c r="D26" s="10"/>
      <c r="E26" s="11">
        <v>0.12812500000000002</v>
      </c>
      <c r="F26" s="12"/>
      <c r="G26" s="13">
        <f t="shared" si="0"/>
        <v>762.69196025293559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Distance Ironman</vt:lpstr>
      <vt:lpstr>Duathlon Braine 17-04</vt:lpstr>
      <vt:lpstr>Triathlon Bertrix 24-04</vt:lpstr>
      <vt:lpstr>70.3 Aix 01-05 </vt:lpstr>
      <vt:lpstr>Triathlon Tournai 07-05</vt:lpstr>
      <vt:lpstr>Ironmanneke Otan 15-05</vt:lpstr>
      <vt:lpstr>Triathlon Charleroi 16-05</vt:lpstr>
      <vt:lpstr>Triathlon Seneffe 22-05</vt:lpstr>
      <vt:lpstr>Triathlon Eau d'Heure 05-06</vt:lpstr>
      <vt:lpstr>Triathlon Gullegem 12-06</vt:lpstr>
      <vt:lpstr>70.3 Luxembourg 18-06</vt:lpstr>
      <vt:lpstr>Triathlon Sharks 26-06</vt:lpstr>
      <vt:lpstr>Aquathlon Braine 26-06</vt:lpstr>
      <vt:lpstr>Triathlon Eupen 07-08</vt:lpstr>
      <vt:lpstr>Triathlon la Gileppe 14-08</vt:lpstr>
      <vt:lpstr>Triathlon Weiswampach 21-08</vt:lpstr>
      <vt:lpstr>Triathlon Gerardmer 03-09</vt:lpstr>
      <vt:lpstr>Triathlon Chièvres 04-09</vt:lpstr>
      <vt:lpstr>Triathlon Huy 11-09</vt:lpstr>
      <vt:lpstr>Triathlon Opprebais 18-09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Pétré</dc:creator>
  <cp:lastModifiedBy>Robin Pétré</cp:lastModifiedBy>
  <dcterms:created xsi:type="dcterms:W3CDTF">2014-06-09T08:50:02Z</dcterms:created>
  <dcterms:modified xsi:type="dcterms:W3CDTF">2016-11-16T20:27:47Z</dcterms:modified>
</cp:coreProperties>
</file>