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F5738\Downloads\"/>
    </mc:Choice>
  </mc:AlternateContent>
  <xr:revisionPtr revIDLastSave="0" documentId="13_ncr:1_{10DB2798-2C77-44D9-A8A2-C8E79E7F2EDC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Points T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2" i="1" l="1"/>
  <c r="C31" i="1"/>
  <c r="C30" i="1"/>
  <c r="C29" i="1"/>
  <c r="C28" i="1"/>
  <c r="C27" i="1"/>
  <c r="C26" i="1"/>
  <c r="C25" i="1"/>
  <c r="C24" i="1"/>
  <c r="C23" i="1"/>
  <c r="C22" i="1"/>
  <c r="C17" i="1"/>
  <c r="C16" i="1"/>
  <c r="C15" i="1"/>
  <c r="C14" i="1"/>
  <c r="C13" i="1"/>
  <c r="C12" i="1"/>
  <c r="C11" i="1"/>
  <c r="C10" i="1"/>
  <c r="C9" i="1"/>
  <c r="C8" i="1"/>
  <c r="J29" i="1"/>
  <c r="J30" i="1"/>
  <c r="K29" i="1"/>
  <c r="K30" i="1"/>
  <c r="J31" i="1"/>
  <c r="K31" i="1"/>
  <c r="J27" i="1"/>
  <c r="J26" i="1"/>
  <c r="J25" i="1"/>
  <c r="J24" i="1"/>
  <c r="J23" i="1"/>
  <c r="J22" i="1"/>
  <c r="K27" i="1"/>
  <c r="K26" i="1"/>
  <c r="K25" i="1"/>
  <c r="K24" i="1"/>
  <c r="K23" i="1"/>
  <c r="K22" i="1"/>
  <c r="J15" i="1"/>
  <c r="J16" i="1"/>
  <c r="K15" i="1"/>
  <c r="K16" i="1"/>
  <c r="J17" i="1"/>
  <c r="K17" i="1"/>
  <c r="J13" i="1"/>
  <c r="J12" i="1"/>
  <c r="J11" i="1"/>
  <c r="J10" i="1"/>
  <c r="J9" i="1"/>
  <c r="J8" i="1"/>
  <c r="K13" i="1"/>
  <c r="K12" i="1"/>
  <c r="K11" i="1"/>
  <c r="K10" i="1"/>
  <c r="K9" i="1"/>
  <c r="K8" i="1"/>
  <c r="F29" i="1"/>
  <c r="F30" i="1"/>
  <c r="G29" i="1"/>
  <c r="G30" i="1"/>
  <c r="F31" i="1"/>
  <c r="G31" i="1"/>
  <c r="F27" i="1"/>
  <c r="F26" i="1"/>
  <c r="F25" i="1"/>
  <c r="F24" i="1"/>
  <c r="F23" i="1"/>
  <c r="F22" i="1"/>
  <c r="G27" i="1"/>
  <c r="G26" i="1"/>
  <c r="G25" i="1"/>
  <c r="G24" i="1"/>
  <c r="G23" i="1"/>
  <c r="G22" i="1"/>
  <c r="F15" i="1"/>
  <c r="F16" i="1"/>
  <c r="G15" i="1"/>
  <c r="G16" i="1"/>
  <c r="F17" i="1"/>
  <c r="G17" i="1"/>
  <c r="F13" i="1"/>
  <c r="F12" i="1"/>
  <c r="F11" i="1"/>
  <c r="F10" i="1"/>
  <c r="F9" i="1"/>
  <c r="F8" i="1"/>
  <c r="G13" i="1"/>
  <c r="G12" i="1"/>
  <c r="G11" i="1"/>
  <c r="G10" i="1"/>
  <c r="G9" i="1"/>
  <c r="G8" i="1"/>
  <c r="S3" i="1"/>
  <c r="S4" i="1"/>
</calcChain>
</file>

<file path=xl/sharedStrings.xml><?xml version="1.0" encoding="utf-8"?>
<sst xmlns="http://schemas.openxmlformats.org/spreadsheetml/2006/main" count="49" uniqueCount="23">
  <si>
    <t>Hommes</t>
  </si>
  <si>
    <t>Femmes</t>
  </si>
  <si>
    <t>Ratio</t>
  </si>
  <si>
    <t>400 NL</t>
  </si>
  <si>
    <t>Heure Vélo</t>
  </si>
  <si>
    <t>5000m</t>
  </si>
  <si>
    <t>Moins de</t>
  </si>
  <si>
    <t>Natation</t>
  </si>
  <si>
    <t>Course à Pied</t>
  </si>
  <si>
    <t>Cyclisme</t>
  </si>
  <si>
    <t>Test 400m (piscine de 25m )</t>
  </si>
  <si>
    <t>Points</t>
  </si>
  <si>
    <t>Test 400m (piscine de 33m )</t>
  </si>
  <si>
    <t>Test CLM 1 Tour (21,61km)</t>
  </si>
  <si>
    <t>Test CLM 2 Tours (43,22km)</t>
  </si>
  <si>
    <t>Test 5000m Piste</t>
  </si>
  <si>
    <t>Test 10000m piste</t>
  </si>
  <si>
    <t xml:space="preserve">La direction sportive du RCBT se réserve le droit d'accorder le statut Elite à des athlètes n'ayant pas obtenu le total de points après discussion avec l'athlète </t>
  </si>
  <si>
    <t>Les résultats et preuves sont à transmettre à petremaxime@gmail.com et bouilletlouis@gmail.com</t>
  </si>
  <si>
    <t>circuit: https://connect.garmin.com/modern/course/27368208</t>
  </si>
  <si>
    <t>Les tests sont à réaliser avant le 31/03/2026</t>
  </si>
  <si>
    <t>L'athlète femme devra avoir un minimum de 3 points dans chaque discipline et 12 points au total</t>
  </si>
  <si>
    <t>L'athlète homme devra avoir un minimum de 4 points dans chaque discipline et 15 points au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</si>
</sst>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21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2" fillId="0" borderId="0" xfId="0" applyFont="1"/>
    <xf numFmtId="0" fontId="4" fillId="0" borderId="0" xfId="0" applyFont="1"/>
    <xf numFmtId="0" fontId="3" fillId="0" borderId="0" xfId="0" applyFont="1"/>
    <xf numFmtId="0" fontId="5" fillId="0" borderId="0" xfId="0" applyFont="1"/>
    <xf numFmtId="0" fontId="1" fillId="0" borderId="0" xfId="0" applyFont="1" applyAlignment="1">
      <alignment wrapText="1"/>
    </xf>
    <xf numFmtId="0" fontId="0" fillId="0" borderId="0" xfId="0" applyAlignment="1">
      <alignment horizontal="left"/>
    </xf>
    <xf numFmtId="0" fontId="1" fillId="5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1" fillId="4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0" fontId="0" fillId="4" borderId="0" xfId="0" applyFill="1" applyAlignment="1">
      <alignment horizontal="center"/>
    </xf>
    <xf numFmtId="0" fontId="0" fillId="5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34"/>
  <sheetViews>
    <sheetView tabSelected="1" topLeftCell="A3" workbookViewId="0">
      <selection activeCell="M21" sqref="M21"/>
    </sheetView>
  </sheetViews>
  <sheetFormatPr defaultColWidth="11" defaultRowHeight="15" x14ac:dyDescent="0.25"/>
  <cols>
    <col min="1" max="1" width="5.7109375" style="2" customWidth="1"/>
    <col min="5" max="5" width="5.7109375" style="2" customWidth="1"/>
    <col min="9" max="9" width="5.7109375" style="2" customWidth="1"/>
    <col min="13" max="13" width="51.140625" customWidth="1"/>
  </cols>
  <sheetData>
    <row r="1" spans="1:19" x14ac:dyDescent="0.25">
      <c r="O1" s="8"/>
      <c r="P1" s="1"/>
      <c r="Q1" s="1"/>
      <c r="R1" s="1"/>
      <c r="S1" s="1" t="s">
        <v>2</v>
      </c>
    </row>
    <row r="2" spans="1:19" x14ac:dyDescent="0.25">
      <c r="O2" s="8"/>
      <c r="P2" s="1" t="s">
        <v>3</v>
      </c>
      <c r="Q2" s="1">
        <v>212.25</v>
      </c>
      <c r="R2" s="1">
        <v>234.52</v>
      </c>
      <c r="S2" s="1">
        <f>R2/Q2</f>
        <v>1.1049234393404006</v>
      </c>
    </row>
    <row r="3" spans="1:19" x14ac:dyDescent="0.25">
      <c r="A3" s="15" t="s">
        <v>7</v>
      </c>
      <c r="B3" s="15"/>
      <c r="C3" s="15"/>
      <c r="E3" s="16" t="s">
        <v>9</v>
      </c>
      <c r="F3" s="16"/>
      <c r="G3" s="16"/>
      <c r="H3" s="4"/>
      <c r="I3" s="14" t="s">
        <v>8</v>
      </c>
      <c r="J3" s="14"/>
      <c r="K3" s="14"/>
      <c r="O3" s="8"/>
      <c r="P3" s="1" t="s">
        <v>4</v>
      </c>
      <c r="Q3" s="1">
        <v>54.526000000000003</v>
      </c>
      <c r="R3" s="1">
        <v>47.98</v>
      </c>
      <c r="S3" s="1">
        <f>Q3/R3</f>
        <v>1.1364318466027512</v>
      </c>
    </row>
    <row r="4" spans="1:19" ht="60" x14ac:dyDescent="0.25">
      <c r="M4" s="12" t="s">
        <v>17</v>
      </c>
      <c r="O4" s="8"/>
      <c r="P4" s="1" t="s">
        <v>5</v>
      </c>
      <c r="Q4" s="1">
        <v>757.35</v>
      </c>
      <c r="R4" s="1">
        <v>840.15</v>
      </c>
      <c r="S4" s="1">
        <f>R4/Q4</f>
        <v>1.1093285799168151</v>
      </c>
    </row>
    <row r="5" spans="1:19" x14ac:dyDescent="0.25">
      <c r="A5" s="17" t="s">
        <v>10</v>
      </c>
      <c r="B5" s="17"/>
      <c r="C5" s="17"/>
      <c r="E5" s="18" t="s">
        <v>13</v>
      </c>
      <c r="F5" s="18"/>
      <c r="G5" s="18"/>
      <c r="H5" s="2"/>
      <c r="I5" s="19" t="s">
        <v>15</v>
      </c>
      <c r="J5" s="19"/>
      <c r="K5" s="19"/>
      <c r="O5" s="8"/>
      <c r="P5" s="8"/>
      <c r="Q5" s="8"/>
      <c r="R5" s="8"/>
      <c r="S5" s="8"/>
    </row>
    <row r="6" spans="1:19" s="3" customFormat="1" x14ac:dyDescent="0.25">
      <c r="A6" s="4"/>
      <c r="B6" s="5" t="s">
        <v>0</v>
      </c>
      <c r="C6" s="5" t="s">
        <v>1</v>
      </c>
      <c r="E6" s="4"/>
      <c r="F6" s="5" t="s">
        <v>0</v>
      </c>
      <c r="G6" s="5" t="s">
        <v>1</v>
      </c>
      <c r="H6" s="5"/>
      <c r="I6" s="4"/>
      <c r="J6" s="5" t="s">
        <v>0</v>
      </c>
      <c r="K6" s="5" t="s">
        <v>1</v>
      </c>
      <c r="O6" s="9"/>
      <c r="P6" s="11"/>
      <c r="Q6" s="11"/>
      <c r="R6" s="11"/>
      <c r="S6" s="11"/>
    </row>
    <row r="7" spans="1:19" x14ac:dyDescent="0.25">
      <c r="A7" s="2" t="s">
        <v>11</v>
      </c>
      <c r="B7" s="7" t="s">
        <v>6</v>
      </c>
      <c r="C7" s="7" t="s">
        <v>6</v>
      </c>
      <c r="E7" s="2" t="s">
        <v>11</v>
      </c>
      <c r="F7" s="7" t="s">
        <v>6</v>
      </c>
      <c r="G7" s="7" t="s">
        <v>6</v>
      </c>
      <c r="H7" s="7"/>
      <c r="I7" s="2" t="s">
        <v>11</v>
      </c>
      <c r="J7" s="7" t="s">
        <v>6</v>
      </c>
      <c r="K7" s="7" t="s">
        <v>6</v>
      </c>
      <c r="P7" s="10"/>
      <c r="Q7" s="10"/>
      <c r="R7" s="10"/>
      <c r="S7" s="10"/>
    </row>
    <row r="8" spans="1:19" x14ac:dyDescent="0.25">
      <c r="A8" s="2">
        <v>10</v>
      </c>
      <c r="B8" s="6">
        <v>3.414351851851852E-3</v>
      </c>
      <c r="C8" s="6">
        <f t="shared" ref="C8:C17" si="0">B8*$S$2</f>
        <v>3.7725973912664142E-3</v>
      </c>
      <c r="E8" s="2">
        <v>10</v>
      </c>
      <c r="F8" s="6">
        <f t="shared" ref="F8:F12" si="1">F9-TIME(0,0,45)</f>
        <v>2.2048611111111099E-2</v>
      </c>
      <c r="G8" s="6">
        <f t="shared" ref="G8:G12" si="2">G9-TIME(0,0,45)</f>
        <v>2.4652777777777767E-2</v>
      </c>
      <c r="H8" s="6"/>
      <c r="I8" s="2">
        <v>10</v>
      </c>
      <c r="J8" s="6">
        <f t="shared" ref="J8:J12" si="3">J9-TIME(0,0,30)</f>
        <v>1.1111111111111164E-2</v>
      </c>
      <c r="K8" s="6">
        <f t="shared" ref="K8:K12" si="4">K9-TIME(0,0,30)</f>
        <v>1.2499999999999995E-2</v>
      </c>
      <c r="M8" t="s">
        <v>20</v>
      </c>
      <c r="P8" s="10"/>
      <c r="Q8" s="10"/>
      <c r="R8" s="10"/>
      <c r="S8" s="10"/>
    </row>
    <row r="9" spans="1:19" x14ac:dyDescent="0.25">
      <c r="A9" s="2">
        <v>9</v>
      </c>
      <c r="B9" s="6">
        <v>3.530092592592592E-3</v>
      </c>
      <c r="C9" s="6">
        <f t="shared" si="0"/>
        <v>3.9004820485974783E-3</v>
      </c>
      <c r="E9" s="2">
        <v>9</v>
      </c>
      <c r="F9" s="6">
        <f t="shared" si="1"/>
        <v>2.2569444444444434E-2</v>
      </c>
      <c r="G9" s="6">
        <f t="shared" si="2"/>
        <v>2.5173611111111101E-2</v>
      </c>
      <c r="H9" s="6"/>
      <c r="I9" s="2">
        <v>9</v>
      </c>
      <c r="J9" s="6">
        <f t="shared" si="3"/>
        <v>1.1458333333333386E-2</v>
      </c>
      <c r="K9" s="6">
        <f t="shared" si="4"/>
        <v>1.2847222222222218E-2</v>
      </c>
      <c r="M9" t="s">
        <v>18</v>
      </c>
      <c r="P9" s="10"/>
      <c r="Q9" s="10"/>
      <c r="R9" s="10"/>
      <c r="S9" s="10"/>
    </row>
    <row r="10" spans="1:19" x14ac:dyDescent="0.25">
      <c r="A10" s="2">
        <v>8</v>
      </c>
      <c r="B10" s="6">
        <v>3.6458333333333299E-3</v>
      </c>
      <c r="C10" s="6">
        <f t="shared" si="0"/>
        <v>4.0283667059285398E-3</v>
      </c>
      <c r="E10" s="2">
        <v>8</v>
      </c>
      <c r="F10" s="6">
        <f t="shared" si="1"/>
        <v>2.3090277777777769E-2</v>
      </c>
      <c r="G10" s="6">
        <f t="shared" si="2"/>
        <v>2.5694444444444436E-2</v>
      </c>
      <c r="H10" s="6"/>
      <c r="I10" s="2">
        <v>8</v>
      </c>
      <c r="J10" s="6">
        <f t="shared" si="3"/>
        <v>1.1805555555555609E-2</v>
      </c>
      <c r="K10" s="6">
        <f t="shared" si="4"/>
        <v>1.3194444444444441E-2</v>
      </c>
      <c r="M10" t="s">
        <v>21</v>
      </c>
    </row>
    <row r="11" spans="1:19" x14ac:dyDescent="0.25">
      <c r="A11" s="2">
        <v>7</v>
      </c>
      <c r="B11" s="6">
        <v>3.76157407407407E-3</v>
      </c>
      <c r="C11" s="6">
        <f t="shared" si="0"/>
        <v>4.1562513632596044E-3</v>
      </c>
      <c r="E11" s="2">
        <v>7</v>
      </c>
      <c r="F11" s="6">
        <f t="shared" si="1"/>
        <v>2.3611111111111104E-2</v>
      </c>
      <c r="G11" s="6">
        <f t="shared" si="2"/>
        <v>2.6215277777777771E-2</v>
      </c>
      <c r="H11" s="6"/>
      <c r="I11" s="2">
        <v>7</v>
      </c>
      <c r="J11" s="6">
        <f t="shared" si="3"/>
        <v>1.2152777777777832E-2</v>
      </c>
      <c r="K11" s="6">
        <f t="shared" si="4"/>
        <v>1.3541666666666664E-2</v>
      </c>
      <c r="M11" t="s">
        <v>22</v>
      </c>
    </row>
    <row r="12" spans="1:19" x14ac:dyDescent="0.25">
      <c r="A12" s="2">
        <v>6</v>
      </c>
      <c r="B12" s="6">
        <v>3.87731481481481E-3</v>
      </c>
      <c r="C12" s="6">
        <f t="shared" si="0"/>
        <v>4.2841360205906681E-3</v>
      </c>
      <c r="E12" s="2">
        <v>6</v>
      </c>
      <c r="F12" s="6">
        <f t="shared" si="1"/>
        <v>2.4131944444444439E-2</v>
      </c>
      <c r="G12" s="6">
        <f t="shared" si="2"/>
        <v>2.6736111111111106E-2</v>
      </c>
      <c r="H12" s="6"/>
      <c r="I12" s="2">
        <v>6</v>
      </c>
      <c r="J12" s="6">
        <f t="shared" si="3"/>
        <v>1.2500000000000054E-2</v>
      </c>
      <c r="K12" s="6">
        <f t="shared" si="4"/>
        <v>1.3888888888888886E-2</v>
      </c>
    </row>
    <row r="13" spans="1:19" x14ac:dyDescent="0.25">
      <c r="A13" s="2">
        <v>5</v>
      </c>
      <c r="B13" s="6">
        <v>3.99305555555555E-3</v>
      </c>
      <c r="C13" s="6">
        <f t="shared" si="0"/>
        <v>4.4120206779217326E-3</v>
      </c>
      <c r="E13" s="2">
        <v>5</v>
      </c>
      <c r="F13" s="6">
        <f>F14-TIME(0,0,45)</f>
        <v>2.4652777777777773E-2</v>
      </c>
      <c r="G13" s="6">
        <f>G14-TIME(0,0,45)</f>
        <v>2.7256944444444441E-2</v>
      </c>
      <c r="H13" s="6"/>
      <c r="I13" s="2">
        <v>5</v>
      </c>
      <c r="J13" s="6">
        <f>J14-TIME(0,0,30)</f>
        <v>1.2847222222222277E-2</v>
      </c>
      <c r="K13" s="6">
        <f>K14-TIME(0,0,30)</f>
        <v>1.4236111111111109E-2</v>
      </c>
    </row>
    <row r="14" spans="1:19" x14ac:dyDescent="0.25">
      <c r="A14" s="2">
        <v>4</v>
      </c>
      <c r="B14" s="6">
        <v>4.1087962962962901E-3</v>
      </c>
      <c r="C14" s="6">
        <f t="shared" si="0"/>
        <v>4.5399053352527963E-3</v>
      </c>
      <c r="E14" s="2">
        <v>4</v>
      </c>
      <c r="F14" s="6">
        <v>2.5173611111111108E-2</v>
      </c>
      <c r="G14" s="6">
        <v>2.7777777777777776E-2</v>
      </c>
      <c r="H14" s="6"/>
      <c r="I14" s="2">
        <v>4</v>
      </c>
      <c r="J14" s="6">
        <v>1.31944444444445E-2</v>
      </c>
      <c r="K14" s="6">
        <v>1.4583333333333332E-2</v>
      </c>
    </row>
    <row r="15" spans="1:19" x14ac:dyDescent="0.25">
      <c r="A15" s="2">
        <v>3</v>
      </c>
      <c r="B15" s="6">
        <v>4.2245370370370301E-3</v>
      </c>
      <c r="C15" s="6">
        <f t="shared" si="0"/>
        <v>4.6677899925838609E-3</v>
      </c>
      <c r="E15" s="2">
        <v>3</v>
      </c>
      <c r="F15" s="6">
        <f>F14+TIME(0,0,45)</f>
        <v>2.5694444444444443E-2</v>
      </c>
      <c r="G15" s="6">
        <f>G14+TIME(0,0,45)</f>
        <v>2.8298611111111111E-2</v>
      </c>
      <c r="H15" s="6"/>
      <c r="I15" s="2">
        <v>3</v>
      </c>
      <c r="J15" s="6">
        <f>J14+TIME(0,0,30)</f>
        <v>1.3541666666666723E-2</v>
      </c>
      <c r="K15" s="6">
        <f>K14+TIME(0,0,30)</f>
        <v>1.4930555555555555E-2</v>
      </c>
    </row>
    <row r="16" spans="1:19" x14ac:dyDescent="0.25">
      <c r="A16" s="2">
        <v>2</v>
      </c>
      <c r="B16" s="6">
        <v>4.3402777777777702E-3</v>
      </c>
      <c r="C16" s="6">
        <f t="shared" si="0"/>
        <v>4.7956746499149246E-3</v>
      </c>
      <c r="E16" s="2">
        <v>2</v>
      </c>
      <c r="F16" s="6">
        <f t="shared" ref="F16:F17" si="5">F15+TIME(0,0,45)</f>
        <v>2.6215277777777778E-2</v>
      </c>
      <c r="G16" s="6">
        <f t="shared" ref="G16:G17" si="6">G15+TIME(0,0,45)</f>
        <v>2.8819444444444446E-2</v>
      </c>
      <c r="H16" s="6"/>
      <c r="I16" s="2">
        <v>2</v>
      </c>
      <c r="J16" s="6">
        <f t="shared" ref="J16:J17" si="7">J15+TIME(0,0,30)</f>
        <v>1.3888888888888945E-2</v>
      </c>
      <c r="K16" s="6">
        <f t="shared" ref="K16:K17" si="8">K15+TIME(0,0,30)</f>
        <v>1.5277777777777777E-2</v>
      </c>
    </row>
    <row r="17" spans="1:11" x14ac:dyDescent="0.25">
      <c r="A17" s="2">
        <v>1</v>
      </c>
      <c r="B17" s="6">
        <v>4.5138888888888893E-3</v>
      </c>
      <c r="C17" s="6">
        <f t="shared" si="0"/>
        <v>4.987501635911531E-3</v>
      </c>
      <c r="E17" s="2">
        <v>1</v>
      </c>
      <c r="F17" s="6">
        <f t="shared" si="5"/>
        <v>2.6736111111111113E-2</v>
      </c>
      <c r="G17" s="6">
        <f t="shared" si="6"/>
        <v>2.9340277777777781E-2</v>
      </c>
      <c r="H17" s="6"/>
      <c r="I17" s="2">
        <v>1</v>
      </c>
      <c r="J17" s="6">
        <f t="shared" si="7"/>
        <v>1.4236111111111168E-2</v>
      </c>
      <c r="K17" s="6">
        <f t="shared" si="8"/>
        <v>1.5625E-2</v>
      </c>
    </row>
    <row r="19" spans="1:11" x14ac:dyDescent="0.25">
      <c r="A19" s="17" t="s">
        <v>12</v>
      </c>
      <c r="B19" s="17"/>
      <c r="C19" s="17"/>
      <c r="E19" s="18" t="s">
        <v>14</v>
      </c>
      <c r="F19" s="18"/>
      <c r="G19" s="18"/>
      <c r="H19" s="2"/>
      <c r="I19" s="19" t="s">
        <v>16</v>
      </c>
      <c r="J19" s="19"/>
      <c r="K19" s="19"/>
    </row>
    <row r="20" spans="1:11" s="3" customFormat="1" x14ac:dyDescent="0.25">
      <c r="A20" s="4"/>
      <c r="B20" s="5" t="s">
        <v>0</v>
      </c>
      <c r="C20" s="5" t="s">
        <v>1</v>
      </c>
      <c r="E20" s="4"/>
      <c r="F20" s="3" t="s">
        <v>0</v>
      </c>
      <c r="G20" s="3" t="s">
        <v>1</v>
      </c>
      <c r="I20" s="4"/>
      <c r="J20" s="3" t="s">
        <v>0</v>
      </c>
      <c r="K20" s="3" t="s">
        <v>1</v>
      </c>
    </row>
    <row r="21" spans="1:11" x14ac:dyDescent="0.25">
      <c r="A21" s="2" t="s">
        <v>11</v>
      </c>
      <c r="B21" s="7" t="s">
        <v>6</v>
      </c>
      <c r="C21" s="7" t="s">
        <v>6</v>
      </c>
      <c r="E21" s="2" t="s">
        <v>11</v>
      </c>
      <c r="F21" s="7" t="s">
        <v>6</v>
      </c>
      <c r="G21" s="7" t="s">
        <v>6</v>
      </c>
      <c r="H21" s="7"/>
      <c r="I21" s="2" t="s">
        <v>11</v>
      </c>
      <c r="J21" s="7" t="s">
        <v>6</v>
      </c>
      <c r="K21" s="7" t="s">
        <v>6</v>
      </c>
    </row>
    <row r="22" spans="1:11" x14ac:dyDescent="0.25">
      <c r="A22" s="2">
        <v>10</v>
      </c>
      <c r="B22" s="6">
        <v>3.530092592592592E-3</v>
      </c>
      <c r="C22" s="6">
        <f t="shared" ref="C22:C31" si="9">B22*$S$2</f>
        <v>3.9004820485974783E-3</v>
      </c>
      <c r="E22" s="2">
        <v>10</v>
      </c>
      <c r="F22" s="6">
        <f t="shared" ref="F22:F26" si="10">F23-TIME(0,1,30)</f>
        <v>4.5138888888888881E-2</v>
      </c>
      <c r="G22" s="6">
        <f t="shared" ref="G22:G26" si="11">G23-TIME(0,1,30)</f>
        <v>5.0347222222222203E-2</v>
      </c>
      <c r="H22" s="6"/>
      <c r="I22" s="2">
        <v>10</v>
      </c>
      <c r="J22" s="6">
        <f t="shared" ref="J22:J26" si="12">J23-TIME(0,1,0)</f>
        <v>2.3611111111111128E-2</v>
      </c>
      <c r="K22" s="6">
        <f t="shared" ref="K22:K26" si="13">K23-TIME(0,1,0)</f>
        <v>2.6388888888888882E-2</v>
      </c>
    </row>
    <row r="23" spans="1:11" x14ac:dyDescent="0.25">
      <c r="A23" s="2">
        <v>9</v>
      </c>
      <c r="B23" s="6">
        <v>3.645833333333333E-3</v>
      </c>
      <c r="C23" s="6">
        <f t="shared" si="9"/>
        <v>4.0283667059285433E-3</v>
      </c>
      <c r="E23" s="2">
        <v>9</v>
      </c>
      <c r="F23" s="6">
        <f t="shared" si="10"/>
        <v>4.6180555555555551E-2</v>
      </c>
      <c r="G23" s="6">
        <f t="shared" si="11"/>
        <v>5.1388888888888873E-2</v>
      </c>
      <c r="H23" s="6"/>
      <c r="I23" s="2">
        <v>9</v>
      </c>
      <c r="J23" s="6">
        <f t="shared" si="12"/>
        <v>2.4305555555555573E-2</v>
      </c>
      <c r="K23" s="6">
        <f t="shared" si="13"/>
        <v>2.7083333333333327E-2</v>
      </c>
    </row>
    <row r="24" spans="1:11" x14ac:dyDescent="0.25">
      <c r="A24" s="2">
        <v>8</v>
      </c>
      <c r="B24" s="6">
        <v>3.76157407407407E-3</v>
      </c>
      <c r="C24" s="6">
        <f t="shared" si="9"/>
        <v>4.1562513632596044E-3</v>
      </c>
      <c r="E24" s="2">
        <v>8</v>
      </c>
      <c r="F24" s="6">
        <f t="shared" si="10"/>
        <v>4.7222222222222221E-2</v>
      </c>
      <c r="G24" s="6">
        <f t="shared" si="11"/>
        <v>5.2430555555555543E-2</v>
      </c>
      <c r="H24" s="6"/>
      <c r="I24" s="2">
        <v>8</v>
      </c>
      <c r="J24" s="6">
        <f t="shared" si="12"/>
        <v>2.5000000000000019E-2</v>
      </c>
      <c r="K24" s="6">
        <f t="shared" si="13"/>
        <v>2.7777777777777773E-2</v>
      </c>
    </row>
    <row r="25" spans="1:11" x14ac:dyDescent="0.25">
      <c r="A25" s="2">
        <v>7</v>
      </c>
      <c r="B25" s="6">
        <v>3.87731481481482E-3</v>
      </c>
      <c r="C25" s="6">
        <f t="shared" si="9"/>
        <v>4.2841360205906794E-3</v>
      </c>
      <c r="E25" s="2">
        <v>7</v>
      </c>
      <c r="F25" s="6">
        <f t="shared" si="10"/>
        <v>4.8263888888888891E-2</v>
      </c>
      <c r="G25" s="6">
        <f t="shared" si="11"/>
        <v>5.3472222222222213E-2</v>
      </c>
      <c r="H25" s="6"/>
      <c r="I25" s="2">
        <v>7</v>
      </c>
      <c r="J25" s="6">
        <f t="shared" si="12"/>
        <v>2.5694444444444464E-2</v>
      </c>
      <c r="K25" s="6">
        <f t="shared" si="13"/>
        <v>2.8472222222222218E-2</v>
      </c>
    </row>
    <row r="26" spans="1:11" x14ac:dyDescent="0.25">
      <c r="A26" s="2">
        <v>6</v>
      </c>
      <c r="B26" s="6">
        <v>3.9930555555555596E-3</v>
      </c>
      <c r="C26" s="6">
        <f t="shared" si="9"/>
        <v>4.4120206779217431E-3</v>
      </c>
      <c r="E26" s="2">
        <v>6</v>
      </c>
      <c r="F26" s="6">
        <f t="shared" si="10"/>
        <v>4.9305555555555561E-2</v>
      </c>
      <c r="G26" s="6">
        <f t="shared" si="11"/>
        <v>5.4513888888888883E-2</v>
      </c>
      <c r="H26" s="6"/>
      <c r="I26" s="2">
        <v>6</v>
      </c>
      <c r="J26" s="6">
        <f t="shared" si="12"/>
        <v>2.638888888888891E-2</v>
      </c>
      <c r="K26" s="6">
        <f t="shared" si="13"/>
        <v>2.9166666666666664E-2</v>
      </c>
    </row>
    <row r="27" spans="1:11" x14ac:dyDescent="0.25">
      <c r="A27" s="2">
        <v>5</v>
      </c>
      <c r="B27" s="6">
        <v>4.1087962962962996E-3</v>
      </c>
      <c r="C27" s="6">
        <f t="shared" si="9"/>
        <v>4.5399053352528067E-3</v>
      </c>
      <c r="E27" s="2">
        <v>5</v>
      </c>
      <c r="F27" s="6">
        <f>F28-TIME(0,1,30)</f>
        <v>5.0347222222222231E-2</v>
      </c>
      <c r="G27" s="6">
        <f>G28-TIME(0,1,30)</f>
        <v>5.5555555555555552E-2</v>
      </c>
      <c r="H27" s="6"/>
      <c r="I27" s="2">
        <v>5</v>
      </c>
      <c r="J27" s="6">
        <f>J28-TIME(0,1,0)</f>
        <v>2.7083333333333355E-2</v>
      </c>
      <c r="K27" s="6">
        <f>K28-TIME(0,1,0)</f>
        <v>2.9861111111111109E-2</v>
      </c>
    </row>
    <row r="28" spans="1:11" x14ac:dyDescent="0.25">
      <c r="A28" s="2">
        <v>4</v>
      </c>
      <c r="B28" s="6">
        <v>4.2245370370370397E-3</v>
      </c>
      <c r="C28" s="6">
        <f t="shared" si="9"/>
        <v>4.6677899925838713E-3</v>
      </c>
      <c r="E28" s="2">
        <v>4</v>
      </c>
      <c r="F28" s="6">
        <v>5.1388888888888901E-2</v>
      </c>
      <c r="G28" s="6">
        <v>5.6597222222222222E-2</v>
      </c>
      <c r="H28" s="6"/>
      <c r="I28" s="2">
        <v>4</v>
      </c>
      <c r="J28" s="6">
        <v>2.7777777777777801E-2</v>
      </c>
      <c r="K28" s="6">
        <v>3.0555555555555555E-2</v>
      </c>
    </row>
    <row r="29" spans="1:11" x14ac:dyDescent="0.25">
      <c r="A29" s="2">
        <v>3</v>
      </c>
      <c r="B29" s="6">
        <v>4.3402777777777797E-3</v>
      </c>
      <c r="C29" s="6">
        <f t="shared" si="9"/>
        <v>4.795674649914935E-3</v>
      </c>
      <c r="E29" s="2">
        <v>3</v>
      </c>
      <c r="F29" s="6">
        <f>F28+TIME(0,1,30)</f>
        <v>5.2430555555555571E-2</v>
      </c>
      <c r="G29" s="6">
        <f>G28+TIME(0,1,30)</f>
        <v>5.7638888888888892E-2</v>
      </c>
      <c r="H29" s="6"/>
      <c r="I29" s="2">
        <v>3</v>
      </c>
      <c r="J29" s="6">
        <f>J28+TIME(0,1,0)</f>
        <v>2.8472222222222246E-2</v>
      </c>
      <c r="K29" s="6">
        <f>K28+TIME(0,1,0)</f>
        <v>3.125E-2</v>
      </c>
    </row>
    <row r="30" spans="1:11" x14ac:dyDescent="0.25">
      <c r="A30" s="2">
        <v>2</v>
      </c>
      <c r="B30" s="6">
        <v>4.4560185185185197E-3</v>
      </c>
      <c r="C30" s="6">
        <f t="shared" si="9"/>
        <v>4.9235593072459996E-3</v>
      </c>
      <c r="E30" s="2">
        <v>2</v>
      </c>
      <c r="F30" s="6">
        <f t="shared" ref="F30:F31" si="14">F29+TIME(0,1,30)</f>
        <v>5.347222222222224E-2</v>
      </c>
      <c r="G30" s="6">
        <f t="shared" ref="G30:G31" si="15">G29+TIME(0,1,30)</f>
        <v>5.8680555555555562E-2</v>
      </c>
      <c r="H30" s="6"/>
      <c r="I30" s="2">
        <v>2</v>
      </c>
      <c r="J30" s="6">
        <f t="shared" ref="J30:J31" si="16">J29+TIME(0,1,0)</f>
        <v>2.9166666666666691E-2</v>
      </c>
      <c r="K30" s="6">
        <f t="shared" ref="K30:K31" si="17">K29+TIME(0,1,0)</f>
        <v>3.1944444444444442E-2</v>
      </c>
    </row>
    <row r="31" spans="1:11" x14ac:dyDescent="0.25">
      <c r="A31" s="2">
        <v>1</v>
      </c>
      <c r="B31" s="6">
        <v>4.6296296296296302E-3</v>
      </c>
      <c r="C31" s="6">
        <f t="shared" si="9"/>
        <v>5.1153862932425964E-3</v>
      </c>
      <c r="E31" s="2">
        <v>1</v>
      </c>
      <c r="F31" s="6">
        <f t="shared" si="14"/>
        <v>5.451388888888891E-2</v>
      </c>
      <c r="G31" s="6">
        <f t="shared" si="15"/>
        <v>5.9722222222222232E-2</v>
      </c>
      <c r="H31" s="6"/>
      <c r="I31" s="2">
        <v>1</v>
      </c>
      <c r="J31" s="6">
        <f t="shared" si="16"/>
        <v>2.9861111111111137E-2</v>
      </c>
      <c r="K31" s="6">
        <f t="shared" si="17"/>
        <v>3.2638888888888884E-2</v>
      </c>
    </row>
    <row r="34" spans="5:5" x14ac:dyDescent="0.25">
      <c r="E34" s="13" t="s">
        <v>19</v>
      </c>
    </row>
  </sheetData>
  <mergeCells count="9">
    <mergeCell ref="I3:K3"/>
    <mergeCell ref="A3:C3"/>
    <mergeCell ref="E3:G3"/>
    <mergeCell ref="A5:C5"/>
    <mergeCell ref="A19:C19"/>
    <mergeCell ref="E5:G5"/>
    <mergeCell ref="E19:G19"/>
    <mergeCell ref="I5:K5"/>
    <mergeCell ref="I19:K19"/>
  </mergeCells>
  <pageMargins left="0.7" right="0.7" top="0.75" bottom="0.75" header="0.3" footer="0.3"/>
  <pageSetup paperSize="9" orientation="portrait" r:id="rId1"/>
</worksheet>
</file>

<file path=docMetadata/LabelInfo.xml><?xml version="1.0" encoding="utf-8"?>
<clbl:labelList xmlns:clbl="http://schemas.microsoft.com/office/2020/mipLabelMetadata">
  <clbl:label id="{c135c4ba-2280-41f8-be7d-6f21d368baa3}" enabled="1" method="Standard" siteId="{24139d14-c62c-4c47-8bdd-ce71ea1d50c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Points 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Maxime Pétré</dc:creator>
  <cp:lastModifiedBy>GHOMRAOUI Bilal (TRACTEBEL - UNITED KINGDOM)</cp:lastModifiedBy>
  <dcterms:created xsi:type="dcterms:W3CDTF">2017-10-14T20:38:44Z</dcterms:created>
  <dcterms:modified xsi:type="dcterms:W3CDTF">2025-09-24T14:45:26Z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135c4ba-2280-41f8-be7d-6f21d368baa3_Enabled">
    <vt:lpwstr>true</vt:lpwstr>
  </property>
  <property fmtid="{D5CDD505-2E9C-101B-9397-08002B2CF9AE}" pid="3" name="MSIP_Label_c135c4ba-2280-41f8-be7d-6f21d368baa3_SetDate">
    <vt:lpwstr>2021-02-10T10:50:49Z</vt:lpwstr>
  </property>
  <property fmtid="{D5CDD505-2E9C-101B-9397-08002B2CF9AE}" pid="4" name="MSIP_Label_c135c4ba-2280-41f8-be7d-6f21d368baa3_Method">
    <vt:lpwstr>Standard</vt:lpwstr>
  </property>
  <property fmtid="{D5CDD505-2E9C-101B-9397-08002B2CF9AE}" pid="5" name="MSIP_Label_c135c4ba-2280-41f8-be7d-6f21d368baa3_Name">
    <vt:lpwstr>c135c4ba-2280-41f8-be7d-6f21d368baa3</vt:lpwstr>
  </property>
  <property fmtid="{D5CDD505-2E9C-101B-9397-08002B2CF9AE}" pid="6" name="MSIP_Label_c135c4ba-2280-41f8-be7d-6f21d368baa3_SiteId">
    <vt:lpwstr>24139d14-c62c-4c47-8bdd-ce71ea1d50cf</vt:lpwstr>
  </property>
  <property fmtid="{D5CDD505-2E9C-101B-9397-08002B2CF9AE}" pid="7" name="MSIP_Label_c135c4ba-2280-41f8-be7d-6f21d368baa3_ActionId">
    <vt:lpwstr>ce3ab940-fcc0-4b8f-9c9e-f2b0e5807441</vt:lpwstr>
  </property>
  <property fmtid="{D5CDD505-2E9C-101B-9397-08002B2CF9AE}" pid="8" name="MSIP_Label_c135c4ba-2280-41f8-be7d-6f21d368baa3_ContentBits">
    <vt:lpwstr>0</vt:lpwstr>
  </property>
</Properties>
</file>